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398" activeTab="0"/>
  </bookViews>
  <sheets>
    <sheet name="TROŠKOVNIK" sheetId="1" r:id="rId1"/>
    <sheet name="GEN.REKAPITULACIJA"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List1" sheetId="17" r:id="rId17"/>
  </sheets>
  <definedNames>
    <definedName name="Excel_BuiltIn_Print_Area" localSheetId="0">'TROŠKOVNIK'!$A$1:$F$11</definedName>
    <definedName name="Excel_BuiltIn_Print_Area">'TROŠKOVNIK'!$A$1:$F$11</definedName>
    <definedName name="Excel_BuiltIn_Print_Area_1">'TROŠKOVNIK'!$A$1:$F$21</definedName>
    <definedName name="_xlnm.Print_Area" localSheetId="1">'GEN.REKAPITULACIJA'!$A$1:$F$50</definedName>
    <definedName name="_xlnm.Print_Area" localSheetId="0">'TROŠKOVNIK'!$A$1:$F$387</definedName>
  </definedNames>
  <calcPr fullCalcOnLoad="1"/>
</workbook>
</file>

<file path=xl/sharedStrings.xml><?xml version="1.0" encoding="utf-8"?>
<sst xmlns="http://schemas.openxmlformats.org/spreadsheetml/2006/main" count="285" uniqueCount="185">
  <si>
    <t xml:space="preserve"> + PDV 25%</t>
  </si>
  <si>
    <t>S V E U K U P N O  KN :</t>
  </si>
  <si>
    <t>1.</t>
  </si>
  <si>
    <t>2.</t>
  </si>
  <si>
    <t>kom</t>
  </si>
  <si>
    <t>A. GRAĐEVINSKI RADOVI</t>
  </si>
  <si>
    <t>A. GRAĐEVINSKI RADOVI UKUPNO:</t>
  </si>
  <si>
    <t>B. ČELIČNA KONSTRUKCIJA</t>
  </si>
  <si>
    <t xml:space="preserve">OPĆI UVJETI </t>
  </si>
  <si>
    <t xml:space="preserve">U stavci troškovnika dana je količina procijenjena na bazi glavnog projekta. Obračunska količina utvrditi će se prema ugovornim uzancama odnosno prema građevinskoj  knjizi  izrađenoj prema odobrenoj   radioničko-montažnoj dokumentaciji. U jediničnoj cijeni prema opisu stavke troškovnika potrebno je obuhvatiti sljedeće radove i aktivnosti: 
</t>
  </si>
  <si>
    <t xml:space="preserve">Svi valjani profili su od čelika S235J0 (HRN EN 10025), pravokutne i okrugle cijevi od čelika S235J0H (HRN EN 10219), limovi od čelika S235J0 (HRN EN 10029). </t>
  </si>
  <si>
    <t>Konstrukcija se izrađuje prema radioničko-montažnim nacrtima i prema Tehničkom propisu za građevinske konstrukcije (NN RH 17/17).</t>
  </si>
  <si>
    <t xml:space="preserve">Nakon izrade u radionici na elemente konstrukcije nanosi se temeljni antikorozivni premaz na prethodno očišćenoj površini pjeskarenjem do stupnja čistoće Sa 2.5. </t>
  </si>
  <si>
    <t xml:space="preserve">U cijenu uključiti izvedbu završnih antikorozivnih premaza; minimalna ukupna debljina suhog filma temeljnih i završnih premaza iznosi 160 μm (korozivna izloženost C3, trajnost srednja). Radove antikorozivne zaštite izvesti prema pravilima iz niza normi EN ISO 12944. Završni slojevi na elementima konstrukcije u boji po izboru projektanta arhitekture. </t>
  </si>
  <si>
    <t xml:space="preserve">Obračun prema kg montirane čelične konstrukcije.                                                                                                           </t>
  </si>
  <si>
    <t>kg</t>
  </si>
  <si>
    <t>B. ČELIČNA KONSTRUKCIJA UKUPNO:</t>
  </si>
  <si>
    <t>INVESTITOR:   GRAD IVANIĆ-GRAD</t>
  </si>
  <si>
    <t xml:space="preserve">                           PARK HRVATSKIH BRANITELJA 1</t>
  </si>
  <si>
    <t>T.D.:                  3 - TG / 19</t>
  </si>
  <si>
    <t xml:space="preserve">LOKACIJA:        SPORTSKI PARK "ZELENJAK", Ivanić-Grad </t>
  </si>
  <si>
    <t>m3</t>
  </si>
  <si>
    <t>Beton obavezno vibrirati !</t>
  </si>
  <si>
    <t>Obračun po m3 ugrađenog betona.</t>
  </si>
  <si>
    <t>B. ĆELIČNA KONSTRUKCIJA</t>
  </si>
  <si>
    <t xml:space="preserve">GRAĐEVINA:    NADSTREŠNICA TRIBINA </t>
  </si>
  <si>
    <t xml:space="preserve">                          NOGOMETNOG STADIONA "ZELENJAK"</t>
  </si>
  <si>
    <t>C. POKROV</t>
  </si>
  <si>
    <t>Dobava, doprema i ugradba sendvić panela od čeličnog plastificiranog lima u sivoj boji po izboru Investitora debljine 5,0 cm ispunjenih poliuretanom. Stavkom je obuhvaćen sav potreban spojni i brtveni materijal potreban za ugradbu panela. Paneli se ugrađuju na čelične nosače koji su ugrađeni na nosivu konstrukciju nadstrešnice na osnom razmaku od 256cm. U svemu se pridržavati uputstva proizvođača. Stavkom je obuhvaćena potrebna skela, dizalica i sl. potrebna za potpuno dovršenje stavke. Panele naručiti prema ukupnoj dužini nadstrešnice tako da će se isti samo uzdužno spajati. Mjere provjeriti na licu mjesta.</t>
  </si>
  <si>
    <t>dužina 12,40m</t>
  </si>
  <si>
    <t>m2</t>
  </si>
  <si>
    <t>dužina 5,36m</t>
  </si>
  <si>
    <t>C. POKROV UKUPNO:</t>
  </si>
  <si>
    <t>D. LIMARSKI RADOVI</t>
  </si>
  <si>
    <t>m'</t>
  </si>
  <si>
    <t>Dobava potrebnog materijala, izrada i ugradba kompletnih bojanih u sivoj boji po izboru Investitora četvrtastih odvodnih cijevi sa obujmicama dimenzija 100/90cm (RŠ 40cm). Obujmice se pričvršćuju na čelične nosače nadstrešnice varenjem ili vijcima. Horizontalni dio odvoda voditi minimalnim padom prema stupu nadstrešnice što bliže pokrovnom panelu. Obračun po m' ugrađene odvodne cijevi sa obujmicama i potrebnim lomovima cijevi.</t>
  </si>
  <si>
    <t>Dobava potrebnog materijala, izrada i ugradba kompletnog bojanog u sivoj boji po izboru Investitora dilatacionog lima (RŠ 40cm). Dilatacioni lim se učvršćuje na rebro gornjeg lima na sendvić panelima samourezujućim vijcima sa podloškom i brtvljenjem. Lim izvesti tako da "uhvati po jedno rebro susjednih panela na dilataciji. Stvarne dimenzije dilatacionog lima odrediti na licu mjesta jer zavise od udaljenosti rebrana na rezanim panelima. Obračun po m' ugrađenog dilatacionog lima.</t>
  </si>
  <si>
    <t>D. LIMARSKI RADOVI UKUPNO:</t>
  </si>
  <si>
    <t>Dobava potrebnog materijala, izrada i ugradba kompletne bojane u sivoj boji po izboru Investitora maske visečeg žljeba (strešni lim) (RŠ 25cm). Zaštitni lim se učvršćuje na rebro gornjeg lima na sendvić panelima samourezujućim vijcima sa podloškom i brtvljenjem. Obračun po m' ugrađenog zaštitnog lima.</t>
  </si>
  <si>
    <t>Dobava potrebnog materijala, izrada i ugradba kompletnog bojanog u sivoj boji po izboru Investitora zabatnog zaštitnog lima (RŠ 35cm). Zaštitni lim se učvršćuje na rebro gornjeg lima na sendvić panelima samourezujućim vijcima sa podloškom i brtvljenjem. Obračun po m' ugrađenog zaštitnog lima.</t>
  </si>
  <si>
    <t>Dobava potrebnog materijala, izrada i ugradba kompletnog bojanog u sivoj boji po izboru Investitora sljemenskog zaštitnog lima (RŠ 35cm). Zaštitni lim se učvršćuje na rebro gornjeg lima na sendvić panelima samourezujućim vijcima sa podloškom i brtvljenjem. Obračun po m' ugrađenog zaštitnog lima.</t>
  </si>
  <si>
    <t>Dobava potrebnog materijala, izrada i ugradba kompletnog bojanog u sivoj boji po izboru Investitora četvrtastog žljeba sa kukama dim 130/110mm (RŠ 40cm). Kuke ukupne dužine 53cm se učvršćuju na rebro gornjeg lima na sendvić panelima na svakih 100cm samourezujućim vijcima sa podloškom i brtvljenjem tako da vijak uhvati sekundarni nosač. Stavkom je obuhvaćeno potrebno zarezivanje rebra na okapnici panela radi ugradbe kuka te izrezivanje otvora sa donje strane žljeba (4 komada) radi priključka odvodne cijevi. Otvori su dimenzija 100/90mm. Obračun po m' ugrađenog žljeba.</t>
  </si>
  <si>
    <t>Dobava potrebnog materijala, izrada i ugradba snjegobrana bojanog u sivoj boji po izboru Investitora (RŠ 33cm). Snjegobrani visine zaustavnog dijela 60mm se učvršćuju kroz rebro gornjeg lima na sendvić panelima samourezujućim vijcima sa podloškom i brtvljenjem na mjestu nosača pokrova (sekundarni nosači) tako da vijak uhvati sekundarni nosač.  snjegobrani dužine 100cm. Ugrađuju se dva reda snjegobrana, na prvi i drugi red sekundarnih nosača. Obračun po m' ugrađenog dilatacionog lima.</t>
  </si>
  <si>
    <t xml:space="preserve">Probijanje (štemanje) podne AB ploče tribina opločene keramičkim pločicama na mjestu ispusta oluka. Obračun po komadu probijene ploče. </t>
  </si>
  <si>
    <t xml:space="preserve">Betonsko revizijsko okno 60/60. Izrada revizionih okana za kanalizaciju. Obodni zidovi i dno od vodonepropusnog betona C 25/30. Zidovi i dno su debljine 15 cm. Veličina okna svijetle mjere je 60x60 cm i dubine do 2,0m. U cijenu je uračunata potrebna oplata, beton. Rad se mjeri u komadima gotovog revizionog okna a plaća se po ugovorenoj cijeni u koju ulaze troškovi materijala, isporuke i izrade, uključujući iskop, ugradnju cijevi, betoniranje zidova, ploče i dna te izradu priključka i zatrpavanje do kote posteljice kolničke konstrukcije, kao i dobavu i ugradbu ljev.željeznog poklopca 60/60cm, tip srednji. </t>
  </si>
  <si>
    <t>Izvedba priključka odvodnje na postojeći sistem odvodnje u postojećem revizionom oknu što obuhvaća: iskop i zatrpavanje rova, dobava i ugradba PVC cijevi fi 160, potrebno razbijanje (štemanje) stijenke postojećeg revizionog okna, izvedba spoja nove odvodne cijevi PVC fi 160 na RO, popravak (krpanje) cementnim mortom prodora stijenke okna oko cijevi. Prosječna duljina priključka 6m. Obračun po komadu izvedenog priključka.</t>
  </si>
  <si>
    <t>Dobava potrebnog materijala te potreban iskop i izrada PVC sifona fi 110 na mještu izljeva krovne vode u sistem odvodnje. Sifon ugraditi na visini terena te izvesti spoj u novo RO PVC cijevima fi 110. Prosječno 2m cijevi i jedno koljeno po sifonu. Sifon ugraditi u beton. Obračun po komadu ugrađenog sifona.</t>
  </si>
  <si>
    <t>NAPUTAK:</t>
  </si>
  <si>
    <t>U svaku stavku ovog troskovnika, bez posebne napomene treba uračunati:</t>
  </si>
  <si>
    <t>dobavu, montažu te spajanje komplet sa svim potrebnim spojnim i montažnim radom i materijalom.</t>
  </si>
  <si>
    <t>Opći pogodbeni i tehnički uvjeti</t>
  </si>
  <si>
    <t>Kod preuzimanja proizvoda za električne instalacije izvođač električne instalacije mora utvrditi:</t>
  </si>
  <si>
    <t>1. je li proizvod za električne instalacije isporučen s oznakom sukladnosti i ima li isprave o sukladnosti u skladu s posebnim propisom kojim se uređuje označivanje proizvoda za električne instalacije i odgovaraju li podaci na dokumentaciji s kojom je proizvod za električne instalacije isporučen s podacima u propisanoj oznaci,</t>
  </si>
  <si>
    <t>2. je li proizvod za električne instalacije isporučen s tehničkim uputama za ugradnju i uporabu na hrvatskom jeziku,</t>
  </si>
  <si>
    <t>3. jesu li svojstva, uključivo i rok uporabe proizvoda za električne instalacije te podaci značajni za njezinu ugradnju, uporabu i utjecaj na svojstva i trajnost električne instalacije sukladni svojstvima i podacima određenim glavnim elektrotehničkim projektom.</t>
  </si>
  <si>
    <t>Utvrđeno se  zapisuje u skladu s posebnim propisom o vođenju građevinskog dnevnika, a dokumentacija s kojom je proizvod za električne instalacije isporučena pohranjuje se među dokaze o sukladnosti proizvoda za električne instalacije koje izvođač mora imati na gradilištu.</t>
  </si>
  <si>
    <t>Propisana svojstva i uporabljivost razdjelnika (razvodnog ormara) za električnu instalaciju izrađenog na gradilištu utvrđuju se na način određen projektom.</t>
  </si>
  <si>
    <t>Podatke o dokazivanju uporabljivosti i postignutim svojstvima razdjelnika (razvodnog ormara) za električnu instalaciju izvođač zapisuje u skladu s posebnim propisom o vođenju građevinskog dnevnika.</t>
  </si>
  <si>
    <t>Zabranjena je ugradnja proizvoda za električne instalacije koji:</t>
  </si>
  <si>
    <t>– je isporučen bez oznake sukladnosti odnosno isprave o sukladnosti u skladu s posebnim propisom,</t>
  </si>
  <si>
    <t>– je isporučen bez tehničke upute za ugradnju i uporabu na hrvatskom jeziku,</t>
  </si>
  <si>
    <t>– nema svojstva zahtijevana projektom ili joj je istekao rok uporabe, odnosno čiji podaci značajni za ugradnju, uporabu i utjecaj na svojstva i trajnost električne instalacije nisu sukladni s podacima određenim glavnim projektom.</t>
  </si>
  <si>
    <t>Ugradnju proizvoda za električne instalacije odnosno nastavak radova mora odobriti nadzorni inženjer upisom u građevinski dnevnik u skladu s posebnim propisom o vođenju građevinskog dnevnika.</t>
  </si>
  <si>
    <t>Smatra se da električna instalacija ima projektom predviđena tehnička svojstva i da je uporabljiva ako su:</t>
  </si>
  <si>
    <t>1. svi proizvodi za električne instalacije ugrađeni u električnu instalaciju na propisani način i imaju ispravu o sukladnosti izdanu u skladu s posebnim propisom,</t>
  </si>
  <si>
    <t>2. proizvodi za električne instalacije ugrađeni u električnu instalaciju imaju tehnička svojstva određena projektom električne instalacije,</t>
  </si>
  <si>
    <t>3. uvjeti građenja i druge okolnosti, koje mogu biti od utjecaja na tehnička svojstva električne instalacije bili sukladni zahtjevima iz projekta,</t>
  </si>
  <si>
    <t>4. rezultati završnog pregleda i ispitivanja električne instalacije tijekom izvođenja radova i nakon završetka radova sukladni propisanim vrijednostima ili vrijednostima koje su određene elektrotehničkim projektom, te ako o činjenicama postoje propisani zapisi i/ili dokumentacija.</t>
  </si>
  <si>
    <t>Svi radovi iz ovog troškovnika moraju biti izvedeni stručno, precizno i veoma savjesno prema datom troškovničkom opisu i projektu, te moraju odgovarati važećim tehničkim propisima i normativima.</t>
  </si>
  <si>
    <t>U cijeni pojedinih stavaka obuhvaćeni su svi troškovi za puno dovršenje stavke, sav rad, materijal, sve   pripomoći, svi prijevozi i prijenosi, razni doprinosi, dodaci i režijski troškovi, sva potrebna ispitivanja i funkcionalne probe do potpune funkcionalnosti, izdavanje atesta, izrada svih projekata izvedenog stanja, izrada katastra svih vanjskih instalacija, obučavanja korisnika opreme, sitni spojni, montažni i brtveni materijal, tehnička dokumentacija sustava, tehnički listovi i certifikati ugrađene opreme, dokumentacija za rukovanje i održavanje sustava, tehnički listovi i certifikati ugrađene opreme, dokumentacije za rukovanje i održavanje sustava, certifikati o protokolarnim mjerenjima, te svi ini troškovi izvoditelja vezani na organizaciju gradilišta.</t>
  </si>
  <si>
    <t xml:space="preserve">Sav upotrijebljeni materijal mora biti kvalitetan i odgovarati odredbama odgovarajućih normi i propisa. Nekvalitetan materijal ne smije se upotrebljavati. Za sav materijal koji će se upotrijebiti za građenje, izvoditelj radova mora pribaviti uvjerenje o kvaliteti materijala koji se mora priložiti primopredaji izvedenih radova. </t>
  </si>
  <si>
    <t xml:space="preserve">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izvoditelj ne smije upotrebljavati materijale koji nisu predviđeni projektom. </t>
  </si>
  <si>
    <t xml:space="preserve">Ukoliko investitor utvrdi da neki materijal ne odgovara kvaliteti i važećim propisima izvoditelj je dužan isti materijal ukloniti sa gradilišta o svom trošku i zamijeniti ga sa propisanim. </t>
  </si>
  <si>
    <t xml:space="preserve">Obračun radova vršiti će se prema odredbama iz ugovora između izvoditelja i investitora. </t>
  </si>
  <si>
    <t>Za čitavo vrijeme građenja izvoditelj je dužan održavati potrebnu čistoću na gradilištu. Nakon završetka izgradnje odnosno primopredaje radova, izvoditelj je dužan s gradilišta ukloniti o svom trošku sve privremene objekte, deponije materijala i sl. Za vrijeme izvođenja radova izvoditelj mora primjenjivati sva potrebna sredstva zaštite na radu kako bi osigurao izvođenje radova na siguran način, a u  svrhu zaštite života i zdravlja svojih i inih djelatnika, slučajnih prolaznika i sl. , te osiguranja uvjeta da ne dođe do oštećenja susjednih objekata. Izvoditelj se u tijeku gradnje mora pridržavati odredaba zakona o gradnji, Zakona o zaštiti na radu i drugih važećih   propisa  .</t>
  </si>
  <si>
    <t>Imenovanje pojedinog proizvoda i proizvođača ima samo značenje tehničko - tehnoloških i približno oblikovnih osobitosti proizvoda koji će se ugraditi, a nikako naredbodavnu obaveznu dobavu, proizvodnju i ugradbu imenovanog proizvoda.  Ugradnjom drugih proizvoda, od onih specificiranih u troškovniku, treba dokazati njihovu kvalitetu i funkcionalnost atestima, tehničkim podacima proizvođača, proračunima ( rasvjeta ).</t>
  </si>
  <si>
    <t xml:space="preserve">ELEKTRIČNA INSTALACIJA  </t>
  </si>
  <si>
    <t xml:space="preserve"> </t>
  </si>
  <si>
    <t>R.br.</t>
  </si>
  <si>
    <t>Opis</t>
  </si>
  <si>
    <t>J.mj.</t>
  </si>
  <si>
    <t>Količina</t>
  </si>
  <si>
    <t>Cijena</t>
  </si>
  <si>
    <t>Iznos</t>
  </si>
  <si>
    <t xml:space="preserve">Dobava, postavljanje i spajanje kabela NYY 3x1,5 mm2 ,   sa  uvlačenjem u cijevi </t>
  </si>
  <si>
    <t>m</t>
  </si>
  <si>
    <t xml:space="preserve">Dobava, postavljanje i spajanje kabela NYY 5x2,5 mm2     sa   uvlačenjem u cijevi </t>
  </si>
  <si>
    <t xml:space="preserve">UKUPNO ELEKTRIČNA INSTALACIJA </t>
  </si>
  <si>
    <t>RASVJETA</t>
  </si>
  <si>
    <t>Dobava, postavljanje i spajanje svjetiljaka S1,  Ovjesna direktna svjetiljkaLED, 34 W, 4000K, IP66</t>
  </si>
  <si>
    <t>Dobava, postavljanje i spajanje panik svjetiljke P1, LED , 5 W, autonomije 3 sata, sa piktogramom, u stalnom spoju</t>
  </si>
  <si>
    <t xml:space="preserve">UKUPNO RASVJETA  </t>
  </si>
  <si>
    <t>3.</t>
  </si>
  <si>
    <t>ZAŠTITA OD MUNJE</t>
  </si>
  <si>
    <t>Dobava,  postavljanje i spajanje pocinčane željezne trake 30x4 mm u   gotov rov , sa uporabom križnih spojnica 60x60 mm</t>
  </si>
  <si>
    <t>Dobava,  postavljanje i spajanje pocinčane željezne trake 30x4 mm za dozemne vodove od uzemljivača do mjernih spojeva, prosječne dužine 3 m, sa uporabom križnih spojnica 60x60 mm</t>
  </si>
  <si>
    <t>Dobava,  postavljanje i spajanje pocinčane željezne trake 30x4 mm po podu tribina, sa učvršćenjem u pod sa vijscima i tiplama , sa uporabom križnih spojnica 60x60 mm</t>
  </si>
  <si>
    <t>Dobava,  postavljanje i spajanje pocinčane željezne trake 30x4 mm za dozemne vodove od trake na podu tribina  do mjernih spojeva, prosječne dužine 1 m, sa uporabom križnih spojnica 60x60 mm</t>
  </si>
  <si>
    <t>Antikorozivna zaštita spojeva uporabom korocink boje na vanjskim spojevima i bitumena u betonu i zemlji</t>
  </si>
  <si>
    <t>kompl</t>
  </si>
  <si>
    <t>Dobava,  postavljanje i spajanje žice od aluminijske legure D8 mm  , sa uporabom križnih spojnica 60x60 mm, za hvataljke i odvode</t>
  </si>
  <si>
    <t>Dobava i postavljanje nosača žice za   krov i zid</t>
  </si>
  <si>
    <t xml:space="preserve">Dobava i postavljanje spojnica za okapne limove </t>
  </si>
  <si>
    <t xml:space="preserve">Dobava i postavljanje mjernih spojeva, inox spojnica 60x60 mm   </t>
  </si>
  <si>
    <t>Izrada spoja na metalnu konstrukciju zavarivanjem trake Fe-Zn 30x4 mm u dužini 10 cm, formiranje trake za prihvat spojnice u dužini 15 cm, antikorozivna zaštita</t>
  </si>
  <si>
    <t>UKUPNO ZAŠTITA OD MUNJE</t>
  </si>
  <si>
    <t>4.</t>
  </si>
  <si>
    <t>ELEKTRIČNA ISPITIVANJA I MJERENJA</t>
  </si>
  <si>
    <t>Vizualni pregled električnih instalacija</t>
  </si>
  <si>
    <t>1,00</t>
  </si>
  <si>
    <t>Funkcionalno ispitivanje električnih instalacija</t>
  </si>
  <si>
    <t xml:space="preserve">Ispitivanje zaštite od indirektnog dodira dijelova pod naponom </t>
  </si>
  <si>
    <t>Mjerenje električkog otpora izolacije</t>
  </si>
  <si>
    <t>Mjerenje otpora zaštitnog uzemljenja</t>
  </si>
  <si>
    <t>Ispitivanje vodiča za izjednačenje potencijala i neprekinutost zaštitnih vodiča</t>
  </si>
  <si>
    <t>Ispitivanje panik rasvjete</t>
  </si>
  <si>
    <t>Pregled zaštite od munje</t>
  </si>
  <si>
    <t>Izrada projekta izvedenog stanja</t>
  </si>
  <si>
    <t>UKUPNO ELEKTRIČNA ISPITIVANJA I MJERENJA</t>
  </si>
  <si>
    <t>5.</t>
  </si>
  <si>
    <t xml:space="preserve">RASVJETA  </t>
  </si>
  <si>
    <t>SVEUKUPNO:</t>
  </si>
  <si>
    <t>PDV:</t>
  </si>
  <si>
    <t>%</t>
  </si>
  <si>
    <t>IZNOS S PDV-om</t>
  </si>
  <si>
    <t xml:space="preserve">                            Ivanić-Grad</t>
  </si>
  <si>
    <t>GENERALNA   REKAPITULACIJA</t>
  </si>
  <si>
    <t xml:space="preserve"> + PDV 25% :</t>
  </si>
  <si>
    <t xml:space="preserve"> S V E U K U P N O   KN :</t>
  </si>
  <si>
    <t>NADSTREŠNICA TRIBINA</t>
  </si>
  <si>
    <t>NADSTREŠNICA TRIBINA UKUPNO KN:</t>
  </si>
  <si>
    <t>Dobava potrebnog materijala te ugradba ljevano željeznih cijevi fi 100 na mjestima izljeva krovnih voda. Cijev dužine 150cm se pričvršćuje na zid obujmicama uzdignuto od terena cca 10cm kako bi se omogučilo čišćenje slivnika, služi umjesto limenih odvodnih cijevi kako bi se spriječilo oštećivanje istih. Obračun po komadu ugrađene ljevano-željezne cijevi fi 100, dužine 150cm.</t>
  </si>
  <si>
    <t xml:space="preserve">                          II.FAZA (NADSTREŠNICA)</t>
  </si>
  <si>
    <t>S izvođenjem čelične konstrukcije smije se započeti isključivo nakon ovjere radioničke dokumentacije od strane projektanta konstrukcije i glavnog projektanta. Sve navedeno obvezno uključiti u jediničnu cijenu.</t>
  </si>
  <si>
    <t xml:space="preserve">Antikorozijsku zaštitu svih elemenata konstrukcije i svih spojnih sredstava izvesti prema normi HRN EN ISO 12944-2:1999 (Tablica 1) za zonu korozije 13, odnosno godišnji prirast korozije 0,5 mm/y. 
</t>
  </si>
  <si>
    <t>Dobava potrebnog materijala te sidrenje za postojeću konstrukciju čeličnih stupova prizemlja. Stavkom je obuhvaćeno bušenje rupa, otprašivanje, spojni materijal zaštičen od korozije pocinčavanjem, te kompletna ugradnja do potpune funkcionalnosti. Obračun po komadu.</t>
  </si>
  <si>
    <t>Sklopovi nadstrešnice izrađeni u radionici na montaži se međusobno spajaju vijčanim vezama. Stupovi nadstrešnice se sidre na postojeću čeličnu konstrukciju tribina što je obračunato u stavci B.1.</t>
  </si>
  <si>
    <t xml:space="preserve">U jedinične cijene stavki obavezno uključiti sve nabave, svi transporti i ugradnje materijala, dizalice, sav potreban rad, osnovni i pomoćni materijal i radnje, spojni materijal, elektrode, zavarivanje, brušenje i čišćenje varova, čišćenje od rđe; izradu Izvedbene-radioničke dokumentacije ( Izvedbeni projekt čelične konstrukcije sa svim izvedbenim detaljima, planom montaže), a sukladno glavnom projektu. Na izvedbeni projekt izvođač mora ishoditi suglasnost projektanta konstrukcije, glavnog projektanta i mišljenje revidenta za čelične konstrukcije, izradu tehnološkog projekta, zavarivanje, ispitivanje varova, završnu obradu i zaštitu od korozije postupkom vrućeg pocinčavanja kvalitetom cinka Zn 97,5 do Zn 99,5 prema HRN C.E1.020, antikorozijsku zaštitu konstrukcije: radionički premaz, popravak istog nakon montaže, sve kontrole i svu atestnu dokumentaciju; pokretnu skelu, a sve do potpune funkcionalne gotovosti pojedine stavke, uključivo čišćenje nakon dovršetka i u tijeku radova - ako opisom stavke nije drugačije određeno. Izvoditelj je u obvezi izraditi radioničku dokumentaciju za svaku pojedinu čeličnu konstrukciju. </t>
  </si>
  <si>
    <t xml:space="preserve"> NADSTREŠNICA TRIBINA UKUPNO :</t>
  </si>
  <si>
    <t>6.</t>
  </si>
  <si>
    <t>7.</t>
  </si>
  <si>
    <t>8.</t>
  </si>
  <si>
    <t>Dobava potrebnog materijala te izvedba hidroizolacije a.b. tribina sa dvostrukim slojem hidroizolacije kao tip Sikaplastik 1K uz prethodno čišćenje fuga, popunjavanje gnjezda i obradu betona, a sve prema uputi proizvođača. Obračun se vrši po m2 izoliranog zida s obrađenim spojevima, vertikalnih i horizontalnih površina, trakom kao Sika Sealtape S. Uključen je sav potreban materijal i rad za potpuno dovršenje stavke prema uputi proizvođača.</t>
  </si>
  <si>
    <t>a) zid</t>
  </si>
  <si>
    <t>b) spojne trake</t>
  </si>
  <si>
    <t>1. TROŠKOVNIK GRAĐEVINSKO OBRTNIČKIH RADOVA</t>
  </si>
  <si>
    <t>1. REKAPITULACIJA GRAĐEVINSKO OBRTNIČKI RADOVI :</t>
  </si>
  <si>
    <t>2. TROŠKOVNIK ELEKTRO INSTALACIJA</t>
  </si>
  <si>
    <t xml:space="preserve">Građenje građevine u koju se ugrađuje električna instalacija mora biti takvo da električna instalacija ima odgovarajuća tehnička svojstva i da ispunjava druge zahtjeve propisane ovim Propisom u skladu s tehničkim rješenjem građevine i uvjetima za građenje danih projektom te da se osigura očuvanje tih svojstava i uporabljivost građevine tijekom njezina trajanja.
Pri izvođenju električne instalacije izvođač je dužan pridržavati se dijela projekta građevine koji se odnosi na električnu instalaciju i tehničkih uputa za ugradnju i upotrebu građevnih proizvoda koji se ugrađuju u električnu instalaciju.
</t>
  </si>
  <si>
    <t>1. REKAPITULACIJA ELEKTRO INSTALACIJA :</t>
  </si>
  <si>
    <t xml:space="preserve"> 2.</t>
  </si>
  <si>
    <t xml:space="preserve"> 1.</t>
  </si>
  <si>
    <t xml:space="preserve"> 3.</t>
  </si>
  <si>
    <t xml:space="preserve"> 4.</t>
  </si>
  <si>
    <t>1. GRAĐEVINSKI I OBRTNIČKI RADOVI UKUPNO KN:</t>
  </si>
  <si>
    <t>2. ELEKTROTEHNIČKI RADOVI UKUPNO KN:</t>
  </si>
  <si>
    <t>9.</t>
  </si>
  <si>
    <t>Sanacija zidova i stropova nakon izvedbe nove hidroizolacije. Stavka uključuje popravak/zamjenu gipskartonskih ploča na mjestima propuštanja hidroizolacije, zidarska obrada, gletanje i bojanje. Uključen je sav potreban rad, materijal za potpuno dovršenje stavke.</t>
  </si>
  <si>
    <t xml:space="preserve"> - sanacija gipskartonskih ploča</t>
  </si>
  <si>
    <t xml:space="preserve"> - zidarska obrada i gletanje</t>
  </si>
  <si>
    <t xml:space="preserve"> - bojanje</t>
  </si>
  <si>
    <t>10.</t>
  </si>
  <si>
    <t xml:space="preserve">Dobava i ugradnja keramičkih pločica na otvorima prema tuševima garderoba. Keramičke pločice postavljaju se na špalete sa rubnom lajsnom u tonu prema postojećoj keramici. Stavka uključuje sav potreban rad, materijal, sanaciju i poporavak zida po završetku radova. </t>
  </si>
  <si>
    <t>Nabava materijala, izrada, transport i montaža čelične nadstrešnice iznad postojećih tribina od valjanih profila HEB400 (stupovi), valjanih profila U400 (donji dio stupova), zavarenih I profila promjenjivog presjeka od limova t = 20 mm i t = 10 mm (glavni nosači), pravokutnih cijevi RHS80x160x5 (nosači pokrova) i okruglih cijevi CHS60.3x3 (dijagonale i prečke spregova). Stavka uključuje nabavu materijala, izradu, transport i montažu konstrukcije semafora od valjanih kvadratnih profila 160x160x5.</t>
  </si>
  <si>
    <t>Ručni iskop u miješanom materijalu proširenja temelja za stupove nadstrešnice i semafora sa utovarom materijala od iskopa u vozilo te odvozom na deponiju udaljenosti do 5km. Veličina proširenja temelj 1,0x1,0x0,55m. Obračun po m3 iskopa u sraslom stanju.</t>
  </si>
  <si>
    <t>Dobava potrebnog materijala, transport i ugradba betona C 25/30 u pripremljene građevinske jame za proširenje temeljnih stopa nadstrešnice i semafora. Stavkom je obuhvaćeno čišćenje (ispiranje) betona postojećih temelja, premazivanje istih SN vezom, potrebna oplata na dijelu nadtemelja visine cca 20cm te armatura.</t>
  </si>
  <si>
    <t>Iskop rova prosječne dubine 0,8 m, i širine 40 cm, u tlu III kategorije, te zatrpavanje nakon polaganja kabela i odvoz viška materijala na deponij.</t>
  </si>
  <si>
    <t>Dobava pijeska i izrada posteljice debljine 10 cm, te zatrpavanje kabela u sloju pijeska 10 cm, sa nabijanjem.</t>
  </si>
  <si>
    <t>Dobava i postavljanje PVC cijevi D110 mm u gotove rovove za polaganje kabela.</t>
  </si>
  <si>
    <t xml:space="preserve"> - automatska sklopka AS  63 A, R63 </t>
  </si>
  <si>
    <t xml:space="preserve"> - razvodni ormar</t>
  </si>
  <si>
    <t xml:space="preserve"> - Zaštitna strujna sklopka 63/0,03 A</t>
  </si>
  <si>
    <t xml:space="preserve"> - Automatski osigurač C 10 A, 6 kA</t>
  </si>
  <si>
    <t xml:space="preserve"> - Automatski osigurač C 16 A, 6 kA</t>
  </si>
  <si>
    <t xml:space="preserve"> - Automatski osigurač C 20 A, 6 kA</t>
  </si>
  <si>
    <t xml:space="preserve"> - Automatski osigurač B16 A/3, 6 kA</t>
  </si>
  <si>
    <t xml:space="preserve"> - Automatski osigurač C 20 A/3, 6 kA</t>
  </si>
  <si>
    <t xml:space="preserve"> - Redne stezaljke, ožičenje i sitni materijal, uvodnice, te oznake , shema i ispitni list</t>
  </si>
  <si>
    <t xml:space="preserve"> - Priključnica nadgradna, 16A, peteropolna,  IP44</t>
  </si>
  <si>
    <t xml:space="preserve"> - Priključnica monofazna</t>
  </si>
  <si>
    <t>Dobava, ugradnja i spajanje razvodnog ormara, samostojeći poliesterski ormar, sa dvojim vratima sa bravicom. Vrata 1 zatvaraju električnu opremu, a vrata 2 zatvaraju sklopke za uključenje rasvjete i priključnica. Dimenzije 1130x1000x320 mm, sa temeljem. Kao tip TEP RRP 03 ili jednakovrijedan proizvod ___________.</t>
  </si>
  <si>
    <t>komplet</t>
  </si>
  <si>
    <t>Dobava, polaganje i spajanje kabela NAYY 4x50 mm2 u gotov rov  sa uvlačenjem u cijevi, sa svim spojnim materijalom, komplet završeno.</t>
  </si>
  <si>
    <t>Dobava i postavljanje trake za upozorenje ENERGETSKI KABEL.</t>
  </si>
  <si>
    <t xml:space="preserve">Dobava i postavljanje cijevi PNT 20 mm,  sa nosačima i vijcima i tiplama,  komplet postavljeno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</si>
</sst>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quot;Da&quot;;&quot;Da&quot;;&quot;Ne&quot;"/>
    <numFmt numFmtId="166" formatCode="&quot;True&quot;;&quot;True&quot;;&quot;False&quot;"/>
    <numFmt numFmtId="167" formatCode="&quot;Uključeno&quot;;&quot;Uključeno&quot;;&quot;Isključeno&quot;"/>
    <numFmt numFmtId="168" formatCode="[$¥€-2]\ #,##0.00_);[Red]\([$€-2]\ #,##0.00\)"/>
    <numFmt numFmtId="169" formatCode="#,##0.00_ ;[Red]\-#,##0.00\ "/>
  </numFmts>
  <fonts count="63">
    <font>
      <sz val="9"/>
      <name val="CRO_Calligraph-Normal"/>
      <family val="0"/>
    </font>
    <font>
      <sz val="10"/>
      <name val="Arial"/>
      <family val="0"/>
    </font>
    <font>
      <sz val="11"/>
      <name val="Arial"/>
      <family val="2"/>
    </font>
    <font>
      <b/>
      <sz val="11"/>
      <name val="Arial"/>
      <family val="2"/>
    </font>
    <font>
      <b/>
      <sz val="10"/>
      <name val="Arial"/>
      <family val="2"/>
    </font>
    <font>
      <sz val="12"/>
      <name val="Arial"/>
      <family val="2"/>
    </font>
    <font>
      <sz val="11"/>
      <name val="Calibri"/>
      <family val="2"/>
    </font>
    <font>
      <b/>
      <u val="single"/>
      <sz val="12"/>
      <name val="Arial"/>
      <family val="2"/>
    </font>
    <font>
      <b/>
      <u val="single"/>
      <sz val="10"/>
      <name val="Arial"/>
      <family val="2"/>
    </font>
    <font>
      <sz val="12"/>
      <name val="Arial CE"/>
      <family val="0"/>
    </font>
    <font>
      <b/>
      <sz val="14"/>
      <name val="Arial"/>
      <family val="2"/>
    </font>
    <font>
      <b/>
      <u val="single"/>
      <sz val="11"/>
      <name val="Arial"/>
      <family val="2"/>
    </font>
    <font>
      <u val="single"/>
      <sz val="11"/>
      <name val="Calibri"/>
      <family val="2"/>
    </font>
    <font>
      <u val="single"/>
      <sz val="11"/>
      <name val="Arial"/>
      <family val="2"/>
    </font>
    <font>
      <sz val="8"/>
      <name val="Arial"/>
      <family val="2"/>
    </font>
    <font>
      <b/>
      <sz val="12"/>
      <name val="Arial"/>
      <family val="2"/>
    </font>
    <font>
      <sz val="10"/>
      <name val="Helv"/>
      <family val="0"/>
    </font>
    <font>
      <sz val="11"/>
      <name val="HEurostile"/>
      <family val="0"/>
    </font>
    <font>
      <sz val="10"/>
      <name val="Courier New"/>
      <family val="3"/>
    </font>
    <font>
      <b/>
      <sz val="10"/>
      <name val="CRO_Calligraph-Normal"/>
      <family val="0"/>
    </font>
    <font>
      <b/>
      <sz val="10"/>
      <name val="Courier New"/>
      <family val="1"/>
    </font>
    <font>
      <sz val="14"/>
      <name val="Arial"/>
      <family val="2"/>
    </font>
    <font>
      <sz val="11"/>
      <color indexed="8"/>
      <name val="Calibri"/>
      <family val="2"/>
    </font>
    <font>
      <sz val="11"/>
      <color indexed="9"/>
      <name val="Calibri"/>
      <family val="2"/>
    </font>
    <font>
      <sz val="11"/>
      <color indexed="17"/>
      <name val="Calibri"/>
      <family val="2"/>
    </font>
    <font>
      <u val="single"/>
      <sz val="9"/>
      <color indexed="30"/>
      <name val="CRO_Calligraph-Normal"/>
      <family val="0"/>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9"/>
      <color indexed="25"/>
      <name val="CRO_Calligraph-Normal"/>
      <family val="0"/>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10"/>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u val="single"/>
      <sz val="9"/>
      <color theme="10"/>
      <name val="CRO_Calligraph-Normal"/>
      <family val="0"/>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9"/>
      <color theme="11"/>
      <name val="CRO_Calligraph-Norm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6"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2" applyNumberFormat="0" applyAlignment="0" applyProtection="0"/>
    <xf numFmtId="0" fontId="48" fillId="28" borderId="3"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9" fillId="0" borderId="0">
      <alignment/>
      <protection/>
    </xf>
    <xf numFmtId="0" fontId="1" fillId="0" borderId="0">
      <alignment/>
      <protection/>
    </xf>
    <xf numFmtId="0" fontId="9" fillId="0" borderId="0">
      <alignment/>
      <protection/>
    </xf>
    <xf numFmtId="9" fontId="1" fillId="0" borderId="0" applyFill="0" applyBorder="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31" borderId="8" applyNumberFormat="0" applyAlignment="0" applyProtection="0"/>
    <xf numFmtId="0" fontId="16"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50">
    <xf numFmtId="0" fontId="0" fillId="0" borderId="0" xfId="0" applyAlignment="1">
      <alignment/>
    </xf>
    <xf numFmtId="4" fontId="2" fillId="0" borderId="0" xfId="0" applyNumberFormat="1" applyFont="1" applyAlignment="1">
      <alignment horizontal="right"/>
    </xf>
    <xf numFmtId="0" fontId="2" fillId="0" borderId="0" xfId="0" applyFont="1" applyAlignment="1">
      <alignment horizontal="left" vertical="top" wrapText="1"/>
    </xf>
    <xf numFmtId="4" fontId="3" fillId="0" borderId="0" xfId="0" applyNumberFormat="1" applyFont="1" applyAlignment="1">
      <alignment horizontal="right"/>
    </xf>
    <xf numFmtId="0" fontId="3" fillId="0" borderId="0" xfId="0" applyFont="1" applyAlignment="1">
      <alignment/>
    </xf>
    <xf numFmtId="0" fontId="2" fillId="0" borderId="0" xfId="0" applyFont="1" applyAlignment="1">
      <alignment/>
    </xf>
    <xf numFmtId="0" fontId="2" fillId="0" borderId="0" xfId="0" applyFont="1" applyAlignment="1">
      <alignment horizontal="justify" vertical="justify" wrapText="1"/>
    </xf>
    <xf numFmtId="2" fontId="4" fillId="0" borderId="0" xfId="0" applyNumberFormat="1" applyFont="1" applyAlignment="1">
      <alignment horizontal="justify" vertical="top"/>
    </xf>
    <xf numFmtId="2" fontId="4" fillId="0" borderId="0" xfId="0" applyNumberFormat="1" applyFont="1" applyAlignment="1">
      <alignment horizontal="right" vertical="top"/>
    </xf>
    <xf numFmtId="4" fontId="4" fillId="0" borderId="0" xfId="0" applyNumberFormat="1" applyFont="1" applyAlignment="1">
      <alignment horizontal="right"/>
    </xf>
    <xf numFmtId="2" fontId="4" fillId="0" borderId="0" xfId="0" applyNumberFormat="1" applyFont="1" applyAlignment="1">
      <alignment horizontal="left" vertical="top"/>
    </xf>
    <xf numFmtId="2" fontId="5" fillId="0" borderId="0" xfId="0" applyNumberFormat="1" applyFont="1" applyAlignment="1">
      <alignment horizontal="right" vertical="top"/>
    </xf>
    <xf numFmtId="2" fontId="1" fillId="0" borderId="0" xfId="0" applyNumberFormat="1" applyFont="1" applyAlignment="1">
      <alignment horizontal="right" vertical="top"/>
    </xf>
    <xf numFmtId="4" fontId="1" fillId="0" borderId="0" xfId="0" applyNumberFormat="1" applyFont="1" applyAlignment="1">
      <alignment horizontal="right"/>
    </xf>
    <xf numFmtId="4" fontId="5" fillId="0" borderId="0" xfId="0" applyNumberFormat="1" applyFont="1" applyAlignment="1">
      <alignment horizontal="right"/>
    </xf>
    <xf numFmtId="2" fontId="1" fillId="0" borderId="0" xfId="0" applyNumberFormat="1" applyFont="1" applyAlignment="1">
      <alignment horizontal="justify" vertical="top"/>
    </xf>
    <xf numFmtId="4" fontId="1" fillId="0" borderId="0" xfId="0" applyNumberFormat="1" applyFont="1" applyAlignment="1">
      <alignment horizontal="right" vertical="top"/>
    </xf>
    <xf numFmtId="2" fontId="3" fillId="0" borderId="0" xfId="0" applyNumberFormat="1" applyFont="1" applyAlignment="1">
      <alignment horizontal="left" vertical="top"/>
    </xf>
    <xf numFmtId="0" fontId="6" fillId="0" borderId="0" xfId="0" applyFont="1" applyAlignment="1">
      <alignment horizontal="justify" vertical="justify" wrapText="1"/>
    </xf>
    <xf numFmtId="2" fontId="7" fillId="0" borderId="0" xfId="0" applyNumberFormat="1" applyFont="1" applyAlignment="1">
      <alignment horizontal="right" vertical="top"/>
    </xf>
    <xf numFmtId="2" fontId="8" fillId="0" borderId="0" xfId="0" applyNumberFormat="1" applyFont="1" applyAlignment="1">
      <alignment horizontal="right" vertical="top"/>
    </xf>
    <xf numFmtId="4" fontId="8" fillId="0" borderId="0" xfId="0" applyNumberFormat="1" applyFont="1" applyAlignment="1">
      <alignment horizontal="right"/>
    </xf>
    <xf numFmtId="4" fontId="7" fillId="0" borderId="0" xfId="0" applyNumberFormat="1" applyFont="1" applyAlignment="1">
      <alignment horizontal="right"/>
    </xf>
    <xf numFmtId="2" fontId="2" fillId="0" borderId="0" xfId="0" applyNumberFormat="1" applyFont="1" applyBorder="1" applyAlignment="1">
      <alignment horizontal="left" vertical="justify" wrapText="1"/>
    </xf>
    <xf numFmtId="2" fontId="2" fillId="0" borderId="0" xfId="0" applyNumberFormat="1" applyFont="1" applyBorder="1" applyAlignment="1">
      <alignment horizontal="justify" vertical="justify" wrapText="1"/>
    </xf>
    <xf numFmtId="2" fontId="62" fillId="0" borderId="0" xfId="0" applyNumberFormat="1" applyFont="1" applyBorder="1" applyAlignment="1">
      <alignment horizontal="center" vertical="top" wrapText="1"/>
    </xf>
    <xf numFmtId="4" fontId="62" fillId="0" borderId="0" xfId="0" applyNumberFormat="1" applyFont="1" applyBorder="1" applyAlignment="1">
      <alignment horizontal="right" wrapText="1"/>
    </xf>
    <xf numFmtId="2" fontId="3" fillId="0" borderId="0" xfId="0" applyNumberFormat="1" applyFont="1" applyBorder="1" applyAlignment="1">
      <alignment horizontal="left" vertical="justify" wrapText="1"/>
    </xf>
    <xf numFmtId="4" fontId="3" fillId="0" borderId="0" xfId="0" applyNumberFormat="1" applyFont="1" applyAlignment="1">
      <alignment horizontal="right"/>
    </xf>
    <xf numFmtId="4" fontId="2" fillId="0" borderId="0" xfId="0" applyNumberFormat="1" applyFont="1" applyAlignment="1">
      <alignment horizontal="right"/>
    </xf>
    <xf numFmtId="0" fontId="2" fillId="0" borderId="0" xfId="51" applyNumberFormat="1" applyFont="1" applyBorder="1" applyAlignment="1">
      <alignment horizontal="justify" vertical="top" wrapText="1"/>
      <protection/>
    </xf>
    <xf numFmtId="0" fontId="2" fillId="0" borderId="0" xfId="52" applyFont="1" applyFill="1" applyAlignment="1">
      <alignment horizontal="right"/>
      <protection/>
    </xf>
    <xf numFmtId="1" fontId="2" fillId="0" borderId="0" xfId="0" applyNumberFormat="1" applyFont="1" applyFill="1" applyBorder="1" applyAlignment="1">
      <alignment horizontal="right" vertical="top" wrapText="1"/>
    </xf>
    <xf numFmtId="0" fontId="2" fillId="0" borderId="0" xfId="51" applyFont="1" applyBorder="1" applyAlignment="1">
      <alignment horizontal="justify" vertical="top" wrapText="1"/>
      <protection/>
    </xf>
    <xf numFmtId="0" fontId="2" fillId="0" borderId="0" xfId="53" applyFont="1" applyFill="1" applyAlignment="1">
      <alignment horizontal="justify" vertical="top" wrapText="1"/>
      <protection/>
    </xf>
    <xf numFmtId="3" fontId="2" fillId="0" borderId="0" xfId="0" applyNumberFormat="1" applyFont="1" applyFill="1" applyBorder="1" applyAlignment="1">
      <alignment horizontal="right" vertical="top" wrapText="1"/>
    </xf>
    <xf numFmtId="2" fontId="3" fillId="0" borderId="0" xfId="0" applyNumberFormat="1" applyFont="1" applyBorder="1" applyAlignment="1">
      <alignment horizontal="left"/>
    </xf>
    <xf numFmtId="0" fontId="11" fillId="0" borderId="0" xfId="0" applyFont="1" applyAlignment="1">
      <alignment/>
    </xf>
    <xf numFmtId="0" fontId="12" fillId="0" borderId="0" xfId="0" applyFont="1" applyAlignment="1">
      <alignment horizontal="justify" vertical="justify" wrapText="1"/>
    </xf>
    <xf numFmtId="4" fontId="13" fillId="0" borderId="0" xfId="0" applyNumberFormat="1" applyFont="1" applyAlignment="1">
      <alignment horizontal="right"/>
    </xf>
    <xf numFmtId="4" fontId="11" fillId="0" borderId="0" xfId="0" applyNumberFormat="1" applyFont="1" applyAlignment="1">
      <alignment horizontal="right"/>
    </xf>
    <xf numFmtId="2" fontId="2" fillId="0" borderId="0" xfId="0" applyNumberFormat="1" applyFont="1" applyAlignment="1">
      <alignment horizontal="right" vertical="top"/>
    </xf>
    <xf numFmtId="2" fontId="10" fillId="0" borderId="0" xfId="0" applyNumberFormat="1" applyFont="1" applyBorder="1" applyAlignment="1">
      <alignment horizontal="center" vertical="top" wrapText="1"/>
    </xf>
    <xf numFmtId="2" fontId="2" fillId="0" borderId="0" xfId="0" applyNumberFormat="1" applyFont="1" applyBorder="1" applyAlignment="1">
      <alignment horizontal="right" vertical="justify" wrapText="1"/>
    </xf>
    <xf numFmtId="0" fontId="2" fillId="0" borderId="0" xfId="0" applyFont="1" applyAlignment="1">
      <alignment horizontal="left" vertical="top" wrapText="1"/>
    </xf>
    <xf numFmtId="0" fontId="2" fillId="0" borderId="0" xfId="0" applyFont="1" applyAlignment="1">
      <alignment/>
    </xf>
    <xf numFmtId="2" fontId="2" fillId="0" borderId="0" xfId="0" applyNumberFormat="1" applyFont="1" applyBorder="1" applyAlignment="1">
      <alignment horizontal="center"/>
    </xf>
    <xf numFmtId="0" fontId="2" fillId="0" borderId="0" xfId="0" applyFont="1" applyAlignment="1">
      <alignment horizontal="justify" vertical="justify" wrapText="1"/>
    </xf>
    <xf numFmtId="4" fontId="2" fillId="0" borderId="0" xfId="0" applyNumberFormat="1" applyFont="1" applyAlignment="1">
      <alignment/>
    </xf>
    <xf numFmtId="4" fontId="2" fillId="0" borderId="0" xfId="0" applyNumberFormat="1" applyFont="1" applyBorder="1" applyAlignment="1" applyProtection="1">
      <alignment horizontal="right" wrapText="1"/>
      <protection locked="0"/>
    </xf>
    <xf numFmtId="0" fontId="1" fillId="0" borderId="0" xfId="0" applyFont="1" applyAlignment="1">
      <alignment/>
    </xf>
    <xf numFmtId="0" fontId="2" fillId="0" borderId="0" xfId="58" applyNumberFormat="1" applyFont="1" applyAlignment="1">
      <alignment horizontal="justify" vertical="justify" wrapText="1"/>
      <protection/>
    </xf>
    <xf numFmtId="0" fontId="2" fillId="0" borderId="0" xfId="0" applyFont="1" applyAlignment="1">
      <alignment vertical="top"/>
    </xf>
    <xf numFmtId="0" fontId="2" fillId="0" borderId="0" xfId="0" applyFont="1" applyAlignment="1">
      <alignment horizontal="center" vertical="top"/>
    </xf>
    <xf numFmtId="0" fontId="2" fillId="0" borderId="0" xfId="0" applyFont="1" applyBorder="1" applyAlignment="1">
      <alignment horizontal="center" vertical="top"/>
    </xf>
    <xf numFmtId="4" fontId="2" fillId="0" borderId="0" xfId="0" applyNumberFormat="1" applyFont="1" applyBorder="1" applyAlignment="1">
      <alignment horizontal="right"/>
    </xf>
    <xf numFmtId="0" fontId="2" fillId="0" borderId="0" xfId="0" applyFont="1" applyAlignment="1">
      <alignment horizontal="justify" vertical="top"/>
    </xf>
    <xf numFmtId="0" fontId="2" fillId="0" borderId="0" xfId="0" applyFont="1" applyAlignment="1">
      <alignment horizontal="justify" vertical="justify"/>
    </xf>
    <xf numFmtId="0" fontId="3" fillId="0" borderId="0" xfId="0" applyFont="1" applyBorder="1" applyAlignment="1" applyProtection="1">
      <alignment horizontal="justify" vertical="justify" wrapText="1"/>
      <protection/>
    </xf>
    <xf numFmtId="169" fontId="3" fillId="0" borderId="0" xfId="0" applyNumberFormat="1" applyFont="1" applyBorder="1" applyAlignment="1" applyProtection="1">
      <alignment horizontal="justify" vertical="justify" wrapText="1"/>
      <protection/>
    </xf>
    <xf numFmtId="1" fontId="3" fillId="0" borderId="0" xfId="0" applyNumberFormat="1" applyFont="1" applyBorder="1" applyAlignment="1" applyProtection="1">
      <alignment horizontal="justify" vertical="justify" wrapText="1"/>
      <protection/>
    </xf>
    <xf numFmtId="2" fontId="2" fillId="0" borderId="0" xfId="58" applyNumberFormat="1" applyFont="1" applyFill="1" applyBorder="1" applyAlignment="1">
      <alignment horizontal="justify" vertical="justify" wrapText="1"/>
      <protection/>
    </xf>
    <xf numFmtId="0" fontId="2" fillId="0" borderId="0" xfId="0" applyFont="1" applyBorder="1" applyAlignment="1" applyProtection="1">
      <alignment horizontal="justify" vertical="justify" wrapText="1"/>
      <protection/>
    </xf>
    <xf numFmtId="169" fontId="2" fillId="0" borderId="0" xfId="0" applyNumberFormat="1" applyFont="1" applyBorder="1" applyAlignment="1" applyProtection="1">
      <alignment horizontal="justify" vertical="justify" wrapText="1"/>
      <protection/>
    </xf>
    <xf numFmtId="1" fontId="2" fillId="0" borderId="0" xfId="0" applyNumberFormat="1" applyFont="1" applyBorder="1" applyAlignment="1" applyProtection="1">
      <alignment horizontal="justify" vertical="justify" wrapText="1"/>
      <protection/>
    </xf>
    <xf numFmtId="49" fontId="2" fillId="0" borderId="0" xfId="58" applyNumberFormat="1" applyFont="1" applyAlignment="1">
      <alignment horizontal="justify" vertical="justify" wrapText="1"/>
      <protection/>
    </xf>
    <xf numFmtId="4" fontId="2" fillId="0" borderId="0" xfId="58" applyNumberFormat="1" applyFont="1" applyAlignment="1">
      <alignment horizontal="justify" vertical="justify"/>
      <protection/>
    </xf>
    <xf numFmtId="49" fontId="2" fillId="0" borderId="0" xfId="58" applyNumberFormat="1" applyFont="1" applyAlignment="1">
      <alignment horizontal="justify" vertical="justify"/>
      <protection/>
    </xf>
    <xf numFmtId="49" fontId="3" fillId="0" borderId="0" xfId="58" applyNumberFormat="1" applyFont="1" applyAlignment="1">
      <alignment horizontal="justify" vertical="justify" wrapText="1"/>
      <protection/>
    </xf>
    <xf numFmtId="0" fontId="17" fillId="0" borderId="0" xfId="0" applyFont="1" applyAlignment="1">
      <alignment/>
    </xf>
    <xf numFmtId="0" fontId="3" fillId="0" borderId="10" xfId="0" applyFont="1" applyBorder="1" applyAlignment="1">
      <alignment horizontal="center" vertical="top"/>
    </xf>
    <xf numFmtId="0" fontId="3" fillId="0" borderId="10" xfId="0" applyFont="1" applyBorder="1" applyAlignment="1">
      <alignment horizontal="justify" vertical="top"/>
    </xf>
    <xf numFmtId="0" fontId="2" fillId="0" borderId="10" xfId="0" applyFont="1" applyBorder="1" applyAlignment="1">
      <alignment horizontal="center"/>
    </xf>
    <xf numFmtId="4" fontId="2" fillId="0" borderId="10" xfId="0" applyNumberFormat="1" applyFont="1" applyBorder="1" applyAlignment="1">
      <alignment horizontal="right"/>
    </xf>
    <xf numFmtId="0" fontId="3"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justify"/>
    </xf>
    <xf numFmtId="4" fontId="3" fillId="0" borderId="10" xfId="0" applyNumberFormat="1" applyFont="1" applyBorder="1" applyAlignment="1">
      <alignment horizontal="right"/>
    </xf>
    <xf numFmtId="0" fontId="3" fillId="0" borderId="1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justify" vertical="top"/>
    </xf>
    <xf numFmtId="0" fontId="3" fillId="0" borderId="0" xfId="0" applyFont="1" applyBorder="1" applyAlignment="1">
      <alignment horizontal="center"/>
    </xf>
    <xf numFmtId="4" fontId="3" fillId="0" borderId="0" xfId="0" applyNumberFormat="1" applyFont="1" applyBorder="1" applyAlignment="1">
      <alignment horizontal="right"/>
    </xf>
    <xf numFmtId="0" fontId="2" fillId="0" borderId="0" xfId="0" applyFont="1" applyAlignment="1">
      <alignment horizontal="justify"/>
    </xf>
    <xf numFmtId="0" fontId="17" fillId="0" borderId="0" xfId="0" applyFont="1" applyAlignment="1">
      <alignment horizontal="justify"/>
    </xf>
    <xf numFmtId="0" fontId="2" fillId="0" borderId="0" xfId="0" applyFont="1" applyAlignment="1">
      <alignment horizontal="right"/>
    </xf>
    <xf numFmtId="0" fontId="3" fillId="0" borderId="10" xfId="0" applyFont="1" applyBorder="1" applyAlignment="1">
      <alignment horizontal="right"/>
    </xf>
    <xf numFmtId="0" fontId="3" fillId="0" borderId="0" xfId="0" applyFont="1" applyAlignment="1">
      <alignment horizontal="right"/>
    </xf>
    <xf numFmtId="2" fontId="3" fillId="0" borderId="0" xfId="0" applyNumberFormat="1" applyFont="1" applyAlignment="1">
      <alignment horizontal="left" vertical="top" wrapText="1"/>
    </xf>
    <xf numFmtId="2" fontId="10" fillId="0" borderId="0" xfId="0" applyNumberFormat="1" applyFont="1" applyBorder="1" applyAlignment="1">
      <alignment horizontal="center" vertical="top" wrapText="1"/>
    </xf>
    <xf numFmtId="0" fontId="1" fillId="0" borderId="0" xfId="0" applyFont="1" applyAlignment="1">
      <alignment horizontal="right" vertical="top"/>
    </xf>
    <xf numFmtId="0" fontId="3" fillId="0" borderId="0" xfId="0" applyFont="1" applyBorder="1" applyAlignment="1">
      <alignment/>
    </xf>
    <xf numFmtId="2" fontId="1" fillId="0" borderId="0" xfId="65" applyNumberFormat="1" applyFont="1" applyAlignment="1">
      <alignment/>
    </xf>
    <xf numFmtId="0" fontId="18" fillId="0" borderId="0" xfId="0" applyNumberFormat="1" applyFont="1" applyFill="1" applyBorder="1" applyAlignment="1" applyProtection="1">
      <alignment/>
      <protection locked="0"/>
    </xf>
    <xf numFmtId="0" fontId="15" fillId="0" borderId="0" xfId="0" applyNumberFormat="1" applyFont="1" applyFill="1" applyBorder="1" applyAlignment="1" applyProtection="1">
      <alignment horizontal="center"/>
      <protection locked="0"/>
    </xf>
    <xf numFmtId="2" fontId="7" fillId="0" borderId="0" xfId="0" applyNumberFormat="1" applyFont="1" applyBorder="1" applyAlignment="1">
      <alignment horizontal="center" vertical="top"/>
    </xf>
    <xf numFmtId="2" fontId="15" fillId="0" borderId="0" xfId="0" applyNumberFormat="1" applyFont="1" applyBorder="1" applyAlignment="1">
      <alignment horizontal="center" vertical="top"/>
    </xf>
    <xf numFmtId="2" fontId="15" fillId="0" borderId="0" xfId="0" applyNumberFormat="1" applyFont="1" applyAlignment="1">
      <alignment horizontal="center" vertical="top"/>
    </xf>
    <xf numFmtId="0" fontId="0" fillId="0" borderId="0" xfId="0" applyFont="1" applyAlignment="1">
      <alignment/>
    </xf>
    <xf numFmtId="0" fontId="3" fillId="0" borderId="0" xfId="0" applyFont="1" applyAlignment="1">
      <alignment horizontal="justify" vertical="center"/>
    </xf>
    <xf numFmtId="2" fontId="3" fillId="0" borderId="0" xfId="0" applyNumberFormat="1" applyFont="1" applyFill="1" applyBorder="1" applyAlignment="1" applyProtection="1">
      <alignment horizontal="left"/>
      <protection locked="0"/>
    </xf>
    <xf numFmtId="0" fontId="3" fillId="0" borderId="0" xfId="0" applyFont="1" applyAlignment="1">
      <alignment/>
    </xf>
    <xf numFmtId="4" fontId="3" fillId="0" borderId="0" xfId="0" applyNumberFormat="1" applyFont="1" applyAlignment="1">
      <alignment/>
    </xf>
    <xf numFmtId="4" fontId="15" fillId="0" borderId="0" xfId="0" applyNumberFormat="1" applyFont="1" applyAlignment="1">
      <alignment horizontal="right"/>
    </xf>
    <xf numFmtId="2" fontId="15" fillId="0" borderId="0" xfId="0" applyNumberFormat="1" applyFont="1" applyAlignment="1">
      <alignment horizontal="right" vertical="top"/>
    </xf>
    <xf numFmtId="2" fontId="19" fillId="0" borderId="0" xfId="0" applyNumberFormat="1" applyFont="1" applyAlignment="1">
      <alignment horizontal="justify" vertical="top"/>
    </xf>
    <xf numFmtId="2" fontId="20" fillId="0" borderId="0" xfId="0" applyNumberFormat="1" applyFont="1" applyAlignment="1">
      <alignment horizontal="left" vertical="top"/>
    </xf>
    <xf numFmtId="2" fontId="20" fillId="0" borderId="0" xfId="0" applyNumberFormat="1" applyFont="1" applyAlignment="1">
      <alignment horizontal="right" vertical="top"/>
    </xf>
    <xf numFmtId="4" fontId="20" fillId="0" borderId="0" xfId="0" applyNumberFormat="1" applyFont="1" applyAlignment="1">
      <alignment horizontal="right"/>
    </xf>
    <xf numFmtId="0" fontId="15" fillId="0" borderId="0" xfId="0" applyNumberFormat="1" applyFont="1" applyFill="1" applyBorder="1" applyAlignment="1" applyProtection="1">
      <alignment/>
      <protection locked="0"/>
    </xf>
    <xf numFmtId="4" fontId="15" fillId="0" borderId="0" xfId="0" applyNumberFormat="1" applyFont="1" applyFill="1" applyBorder="1" applyAlignment="1" applyProtection="1">
      <alignment/>
      <protection locked="0"/>
    </xf>
    <xf numFmtId="2" fontId="3" fillId="0" borderId="10" xfId="0" applyNumberFormat="1" applyFont="1" applyBorder="1" applyAlignment="1">
      <alignment horizontal="left" vertical="justify" wrapText="1"/>
    </xf>
    <xf numFmtId="0" fontId="2" fillId="0" borderId="10" xfId="0" applyFont="1" applyBorder="1" applyAlignment="1">
      <alignment/>
    </xf>
    <xf numFmtId="4" fontId="2" fillId="0" borderId="10" xfId="0" applyNumberFormat="1" applyFont="1" applyBorder="1" applyAlignment="1">
      <alignment horizontal="right"/>
    </xf>
    <xf numFmtId="2" fontId="3" fillId="0" borderId="10" xfId="0" applyNumberFormat="1" applyFont="1" applyBorder="1" applyAlignment="1">
      <alignment horizontal="left"/>
    </xf>
    <xf numFmtId="2" fontId="2" fillId="0" borderId="0" xfId="0" applyNumberFormat="1" applyFont="1" applyAlignment="1">
      <alignment horizontal="left" vertical="top"/>
    </xf>
    <xf numFmtId="2" fontId="21" fillId="0" borderId="0" xfId="0" applyNumberFormat="1" applyFont="1" applyBorder="1" applyAlignment="1">
      <alignment horizontal="center" vertical="top" wrapText="1"/>
    </xf>
    <xf numFmtId="2" fontId="3" fillId="0" borderId="11" xfId="0" applyNumberFormat="1" applyFont="1" applyBorder="1" applyAlignment="1">
      <alignment horizontal="left" vertical="center"/>
    </xf>
    <xf numFmtId="4" fontId="3" fillId="0" borderId="11" xfId="0" applyNumberFormat="1" applyFont="1" applyFill="1" applyBorder="1" applyAlignment="1" applyProtection="1">
      <alignment horizontal="right" vertical="top"/>
      <protection locked="0"/>
    </xf>
    <xf numFmtId="0" fontId="0" fillId="0" borderId="11" xfId="0" applyBorder="1" applyAlignment="1">
      <alignment/>
    </xf>
    <xf numFmtId="4" fontId="3" fillId="0" borderId="11" xfId="0" applyNumberFormat="1" applyFont="1" applyBorder="1" applyAlignment="1">
      <alignment horizontal="right"/>
    </xf>
    <xf numFmtId="2" fontId="15" fillId="0" borderId="12" xfId="0" applyNumberFormat="1" applyFont="1" applyBorder="1" applyAlignment="1">
      <alignment horizontal="left" vertical="top"/>
    </xf>
    <xf numFmtId="2" fontId="4" fillId="0" borderId="13" xfId="0" applyNumberFormat="1" applyFont="1" applyBorder="1" applyAlignment="1">
      <alignment horizontal="right" vertical="top"/>
    </xf>
    <xf numFmtId="2" fontId="15" fillId="0" borderId="13" xfId="0" applyNumberFormat="1" applyFont="1" applyBorder="1" applyAlignment="1">
      <alignment horizontal="right" vertical="top"/>
    </xf>
    <xf numFmtId="4" fontId="4" fillId="0" borderId="13" xfId="0" applyNumberFormat="1" applyFont="1" applyBorder="1" applyAlignment="1">
      <alignment horizontal="right"/>
    </xf>
    <xf numFmtId="4" fontId="15" fillId="0" borderId="14" xfId="0" applyNumberFormat="1" applyFont="1" applyBorder="1" applyAlignment="1">
      <alignment horizontal="right"/>
    </xf>
    <xf numFmtId="2" fontId="3" fillId="33" borderId="0" xfId="0" applyNumberFormat="1" applyFont="1" applyFill="1" applyAlignment="1">
      <alignment horizontal="left" vertical="center"/>
    </xf>
    <xf numFmtId="0" fontId="0" fillId="33" borderId="0" xfId="0" applyFont="1" applyFill="1" applyAlignment="1">
      <alignment/>
    </xf>
    <xf numFmtId="4" fontId="3" fillId="33" borderId="0" xfId="0" applyNumberFormat="1" applyFont="1" applyFill="1" applyAlignment="1">
      <alignment horizontal="right"/>
    </xf>
    <xf numFmtId="4" fontId="3" fillId="33" borderId="0" xfId="0" applyNumberFormat="1" applyFont="1" applyFill="1" applyBorder="1" applyAlignment="1" applyProtection="1">
      <alignment horizontal="right" vertical="top"/>
      <protection locked="0"/>
    </xf>
    <xf numFmtId="0" fontId="0" fillId="33" borderId="0" xfId="0" applyFill="1" applyAlignment="1">
      <alignment/>
    </xf>
    <xf numFmtId="4" fontId="3" fillId="33" borderId="0" xfId="0" applyNumberFormat="1" applyFont="1" applyFill="1" applyAlignment="1">
      <alignment horizontal="right"/>
    </xf>
    <xf numFmtId="0" fontId="2" fillId="0" borderId="0" xfId="0" applyFont="1" applyAlignment="1">
      <alignment horizontal="justify" vertical="justify"/>
    </xf>
    <xf numFmtId="0" fontId="2" fillId="0" borderId="0" xfId="58" applyNumberFormat="1" applyFont="1" applyAlignment="1">
      <alignment horizontal="justify" vertical="justify" wrapText="1"/>
      <protection/>
    </xf>
    <xf numFmtId="0" fontId="2" fillId="0" borderId="0" xfId="0" applyNumberFormat="1" applyFont="1" applyAlignment="1">
      <alignment horizontal="justify" vertical="justify" wrapText="1"/>
    </xf>
    <xf numFmtId="0" fontId="2" fillId="0" borderId="0" xfId="0" applyFont="1" applyAlignment="1">
      <alignment horizontal="justify" vertical="justify" wrapText="1"/>
    </xf>
    <xf numFmtId="0" fontId="10" fillId="33" borderId="0" xfId="0" applyFont="1" applyFill="1" applyAlignment="1">
      <alignment horizontal="center" vertical="top" wrapText="1"/>
    </xf>
    <xf numFmtId="4" fontId="2" fillId="0" borderId="0" xfId="0" applyNumberFormat="1" applyFont="1" applyAlignment="1">
      <alignment horizontal="center"/>
    </xf>
    <xf numFmtId="2" fontId="15" fillId="33" borderId="0" xfId="0" applyNumberFormat="1" applyFont="1" applyFill="1" applyAlignment="1">
      <alignment horizontal="center" vertical="top"/>
    </xf>
    <xf numFmtId="2" fontId="2" fillId="0" borderId="0" xfId="58" applyNumberFormat="1" applyFont="1" applyFill="1" applyBorder="1" applyAlignment="1">
      <alignment horizontal="justify" vertical="justify" wrapText="1"/>
      <protection/>
    </xf>
    <xf numFmtId="2" fontId="2" fillId="0" borderId="0" xfId="0" applyNumberFormat="1" applyFont="1" applyBorder="1" applyAlignment="1">
      <alignment horizontal="justify" vertical="justify" wrapText="1"/>
    </xf>
    <xf numFmtId="2" fontId="2" fillId="0" borderId="0" xfId="0" applyNumberFormat="1" applyFont="1" applyBorder="1" applyAlignment="1">
      <alignment horizontal="justify" vertical="top" wrapText="1"/>
    </xf>
    <xf numFmtId="4" fontId="14" fillId="0" borderId="0" xfId="0" applyNumberFormat="1" applyFont="1" applyAlignment="1">
      <alignment horizontal="center"/>
    </xf>
    <xf numFmtId="0" fontId="0" fillId="0" borderId="0" xfId="0" applyAlignment="1">
      <alignment horizontal="justify" vertical="top" wrapText="1"/>
    </xf>
    <xf numFmtId="0" fontId="15" fillId="0" borderId="0" xfId="0" applyNumberFormat="1" applyFont="1" applyFill="1" applyBorder="1" applyAlignment="1" applyProtection="1">
      <alignment horizontal="center"/>
      <protection locked="0"/>
    </xf>
    <xf numFmtId="2" fontId="7" fillId="0" borderId="0" xfId="0" applyNumberFormat="1" applyFont="1" applyBorder="1" applyAlignment="1">
      <alignment horizontal="center" vertical="top"/>
    </xf>
    <xf numFmtId="0" fontId="2" fillId="0" borderId="0" xfId="0" applyFont="1" applyAlignment="1">
      <alignment wrapText="1"/>
    </xf>
    <xf numFmtId="0" fontId="2" fillId="0" borderId="0" xfId="0" applyFont="1" applyAlignment="1">
      <alignment horizontal="lef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6 2" xfId="52"/>
    <cellStyle name="Normal_Wulf_gradj_obrt" xfId="53"/>
    <cellStyle name="Percent" xfId="54"/>
    <cellStyle name="Povezana ćelija" xfId="55"/>
    <cellStyle name="Followed Hyperlink" xfId="56"/>
    <cellStyle name="Provjera ćelije" xfId="57"/>
    <cellStyle name="Stil 1"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145</xdr:row>
      <xdr:rowOff>400050</xdr:rowOff>
    </xdr:from>
    <xdr:to>
      <xdr:col>4</xdr:col>
      <xdr:colOff>838200</xdr:colOff>
      <xdr:row>145</xdr:row>
      <xdr:rowOff>457200</xdr:rowOff>
    </xdr:to>
    <xdr:sp>
      <xdr:nvSpPr>
        <xdr:cNvPr id="1" name="Ravni poveznik 2"/>
        <xdr:cNvSpPr>
          <a:spLocks/>
        </xdr:cNvSpPr>
      </xdr:nvSpPr>
      <xdr:spPr>
        <a:xfrm>
          <a:off x="4591050" y="63750825"/>
          <a:ext cx="866775" cy="5715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847725</xdr:colOff>
      <xdr:row>145</xdr:row>
      <xdr:rowOff>457200</xdr:rowOff>
    </xdr:from>
    <xdr:to>
      <xdr:col>4</xdr:col>
      <xdr:colOff>1057275</xdr:colOff>
      <xdr:row>145</xdr:row>
      <xdr:rowOff>923925</xdr:rowOff>
    </xdr:to>
    <xdr:sp>
      <xdr:nvSpPr>
        <xdr:cNvPr id="2" name="Ravni poveznik 4"/>
        <xdr:cNvSpPr>
          <a:spLocks/>
        </xdr:cNvSpPr>
      </xdr:nvSpPr>
      <xdr:spPr>
        <a:xfrm>
          <a:off x="5467350" y="63807975"/>
          <a:ext cx="209550" cy="47625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942975</xdr:colOff>
      <xdr:row>145</xdr:row>
      <xdr:rowOff>904875</xdr:rowOff>
    </xdr:from>
    <xdr:to>
      <xdr:col>4</xdr:col>
      <xdr:colOff>1038225</xdr:colOff>
      <xdr:row>145</xdr:row>
      <xdr:rowOff>933450</xdr:rowOff>
    </xdr:to>
    <xdr:sp>
      <xdr:nvSpPr>
        <xdr:cNvPr id="3" name="Ravni poveznik 6"/>
        <xdr:cNvSpPr>
          <a:spLocks/>
        </xdr:cNvSpPr>
      </xdr:nvSpPr>
      <xdr:spPr>
        <a:xfrm flipH="1" flipV="1">
          <a:off x="5562600" y="64255650"/>
          <a:ext cx="95250" cy="28575"/>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oneCellAnchor>
    <xdr:from>
      <xdr:col>4</xdr:col>
      <xdr:colOff>876300</xdr:colOff>
      <xdr:row>145</xdr:row>
      <xdr:rowOff>504825</xdr:rowOff>
    </xdr:from>
    <xdr:ext cx="571500" cy="247650"/>
    <xdr:sp>
      <xdr:nvSpPr>
        <xdr:cNvPr id="4" name="TekstniOkvir 7"/>
        <xdr:cNvSpPr txBox="1">
          <a:spLocks noChangeArrowheads="1"/>
        </xdr:cNvSpPr>
      </xdr:nvSpPr>
      <xdr:spPr>
        <a:xfrm>
          <a:off x="5495925" y="63855600"/>
          <a:ext cx="571500" cy="247650"/>
        </a:xfrm>
        <a:prstGeom prst="rect">
          <a:avLst/>
        </a:prstGeom>
        <a:noFill/>
        <a:ln w="9525" cmpd="sng">
          <a:noFill/>
        </a:ln>
      </xdr:spPr>
      <xdr:txBody>
        <a:bodyPr vertOverflow="clip" wrap="square"/>
        <a:p>
          <a:pPr algn="l">
            <a:defRPr/>
          </a:pPr>
          <a:r>
            <a:rPr lang="en-US" cap="none" sz="1100" b="0" i="0" u="none" baseline="0">
              <a:solidFill>
                <a:srgbClr val="000000"/>
              </a:solidFill>
            </a:rPr>
            <a:t>10</a:t>
          </a:r>
        </a:p>
      </xdr:txBody>
    </xdr:sp>
    <xdr:clientData/>
  </xdr:oneCellAnchor>
  <xdr:oneCellAnchor>
    <xdr:from>
      <xdr:col>4</xdr:col>
      <xdr:colOff>314325</xdr:colOff>
      <xdr:row>145</xdr:row>
      <xdr:rowOff>161925</xdr:rowOff>
    </xdr:from>
    <xdr:ext cx="266700" cy="200025"/>
    <xdr:sp>
      <xdr:nvSpPr>
        <xdr:cNvPr id="5" name="TekstniOkvir 8"/>
        <xdr:cNvSpPr txBox="1">
          <a:spLocks noChangeArrowheads="1"/>
        </xdr:cNvSpPr>
      </xdr:nvSpPr>
      <xdr:spPr>
        <a:xfrm>
          <a:off x="4933950" y="63512700"/>
          <a:ext cx="26670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14</a:t>
          </a:r>
        </a:p>
      </xdr:txBody>
    </xdr:sp>
    <xdr:clientData/>
  </xdr:oneCellAnchor>
  <xdr:oneCellAnchor>
    <xdr:from>
      <xdr:col>4</xdr:col>
      <xdr:colOff>838200</xdr:colOff>
      <xdr:row>145</xdr:row>
      <xdr:rowOff>942975</xdr:rowOff>
    </xdr:from>
    <xdr:ext cx="180975" cy="200025"/>
    <xdr:sp>
      <xdr:nvSpPr>
        <xdr:cNvPr id="6" name="TekstniOkvir 9"/>
        <xdr:cNvSpPr txBox="1">
          <a:spLocks noChangeArrowheads="1"/>
        </xdr:cNvSpPr>
      </xdr:nvSpPr>
      <xdr:spPr>
        <a:xfrm>
          <a:off x="5457825" y="64293750"/>
          <a:ext cx="1809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1</a:t>
          </a:r>
        </a:p>
      </xdr:txBody>
    </xdr:sp>
    <xdr:clientData/>
  </xdr:oneCellAnchor>
  <xdr:twoCellAnchor>
    <xdr:from>
      <xdr:col>4</xdr:col>
      <xdr:colOff>180975</xdr:colOff>
      <xdr:row>141</xdr:row>
      <xdr:rowOff>361950</xdr:rowOff>
    </xdr:from>
    <xdr:to>
      <xdr:col>4</xdr:col>
      <xdr:colOff>285750</xdr:colOff>
      <xdr:row>141</xdr:row>
      <xdr:rowOff>495300</xdr:rowOff>
    </xdr:to>
    <xdr:sp>
      <xdr:nvSpPr>
        <xdr:cNvPr id="7" name="Ravni poveznik 11"/>
        <xdr:cNvSpPr>
          <a:spLocks/>
        </xdr:cNvSpPr>
      </xdr:nvSpPr>
      <xdr:spPr>
        <a:xfrm flipV="1">
          <a:off x="4800600" y="61750575"/>
          <a:ext cx="104775" cy="13335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295275</xdr:colOff>
      <xdr:row>141</xdr:row>
      <xdr:rowOff>371475</xdr:rowOff>
    </xdr:from>
    <xdr:to>
      <xdr:col>4</xdr:col>
      <xdr:colOff>552450</xdr:colOff>
      <xdr:row>141</xdr:row>
      <xdr:rowOff>371475</xdr:rowOff>
    </xdr:to>
    <xdr:sp>
      <xdr:nvSpPr>
        <xdr:cNvPr id="8" name="Ravni poveznik 14"/>
        <xdr:cNvSpPr>
          <a:spLocks/>
        </xdr:cNvSpPr>
      </xdr:nvSpPr>
      <xdr:spPr>
        <a:xfrm>
          <a:off x="4914900" y="61760100"/>
          <a:ext cx="257175" cy="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552450</xdr:colOff>
      <xdr:row>141</xdr:row>
      <xdr:rowOff>361950</xdr:rowOff>
    </xdr:from>
    <xdr:to>
      <xdr:col>4</xdr:col>
      <xdr:colOff>561975</xdr:colOff>
      <xdr:row>141</xdr:row>
      <xdr:rowOff>1162050</xdr:rowOff>
    </xdr:to>
    <xdr:sp>
      <xdr:nvSpPr>
        <xdr:cNvPr id="9" name="Ravni poveznik 16"/>
        <xdr:cNvSpPr>
          <a:spLocks/>
        </xdr:cNvSpPr>
      </xdr:nvSpPr>
      <xdr:spPr>
        <a:xfrm>
          <a:off x="5172075" y="61750575"/>
          <a:ext cx="9525" cy="80010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514350</xdr:colOff>
      <xdr:row>141</xdr:row>
      <xdr:rowOff>1095375</xdr:rowOff>
    </xdr:from>
    <xdr:to>
      <xdr:col>4</xdr:col>
      <xdr:colOff>590550</xdr:colOff>
      <xdr:row>141</xdr:row>
      <xdr:rowOff>1181100</xdr:rowOff>
    </xdr:to>
    <xdr:sp>
      <xdr:nvSpPr>
        <xdr:cNvPr id="10" name="Ravni poveznik 18"/>
        <xdr:cNvSpPr>
          <a:spLocks/>
        </xdr:cNvSpPr>
      </xdr:nvSpPr>
      <xdr:spPr>
        <a:xfrm flipH="1" flipV="1">
          <a:off x="5133975" y="62484000"/>
          <a:ext cx="76200" cy="7620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oneCellAnchor>
    <xdr:from>
      <xdr:col>4</xdr:col>
      <xdr:colOff>409575</xdr:colOff>
      <xdr:row>141</xdr:row>
      <xdr:rowOff>1171575</xdr:rowOff>
    </xdr:from>
    <xdr:ext cx="180975" cy="200025"/>
    <xdr:sp>
      <xdr:nvSpPr>
        <xdr:cNvPr id="11" name="TekstniOkvir 19"/>
        <xdr:cNvSpPr txBox="1">
          <a:spLocks noChangeArrowheads="1"/>
        </xdr:cNvSpPr>
      </xdr:nvSpPr>
      <xdr:spPr>
        <a:xfrm>
          <a:off x="5029200" y="62560200"/>
          <a:ext cx="1809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1</a:t>
          </a:r>
        </a:p>
      </xdr:txBody>
    </xdr:sp>
    <xdr:clientData/>
  </xdr:oneCellAnchor>
  <xdr:oneCellAnchor>
    <xdr:from>
      <xdr:col>4</xdr:col>
      <xdr:colOff>676275</xdr:colOff>
      <xdr:row>141</xdr:row>
      <xdr:rowOff>657225</xdr:rowOff>
    </xdr:from>
    <xdr:ext cx="266700" cy="200025"/>
    <xdr:sp>
      <xdr:nvSpPr>
        <xdr:cNvPr id="12" name="TekstniOkvir 20"/>
        <xdr:cNvSpPr txBox="1">
          <a:spLocks noChangeArrowheads="1"/>
        </xdr:cNvSpPr>
      </xdr:nvSpPr>
      <xdr:spPr>
        <a:xfrm>
          <a:off x="5295900" y="62045850"/>
          <a:ext cx="26670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25</a:t>
          </a:r>
        </a:p>
      </xdr:txBody>
    </xdr:sp>
    <xdr:clientData/>
  </xdr:oneCellAnchor>
  <xdr:oneCellAnchor>
    <xdr:from>
      <xdr:col>3</xdr:col>
      <xdr:colOff>733425</xdr:colOff>
      <xdr:row>141</xdr:row>
      <xdr:rowOff>323850</xdr:rowOff>
    </xdr:from>
    <xdr:ext cx="180975" cy="200025"/>
    <xdr:sp>
      <xdr:nvSpPr>
        <xdr:cNvPr id="13" name="TekstniOkvir 21"/>
        <xdr:cNvSpPr txBox="1">
          <a:spLocks noChangeArrowheads="1"/>
        </xdr:cNvSpPr>
      </xdr:nvSpPr>
      <xdr:spPr>
        <a:xfrm>
          <a:off x="4600575" y="61712475"/>
          <a:ext cx="1809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4</a:t>
          </a:r>
        </a:p>
      </xdr:txBody>
    </xdr:sp>
    <xdr:clientData/>
  </xdr:oneCellAnchor>
  <xdr:oneCellAnchor>
    <xdr:from>
      <xdr:col>4</xdr:col>
      <xdr:colOff>314325</xdr:colOff>
      <xdr:row>141</xdr:row>
      <xdr:rowOff>104775</xdr:rowOff>
    </xdr:from>
    <xdr:ext cx="180975" cy="200025"/>
    <xdr:sp>
      <xdr:nvSpPr>
        <xdr:cNvPr id="14" name="TekstniOkvir 22"/>
        <xdr:cNvSpPr txBox="1">
          <a:spLocks noChangeArrowheads="1"/>
        </xdr:cNvSpPr>
      </xdr:nvSpPr>
      <xdr:spPr>
        <a:xfrm>
          <a:off x="4933950" y="61493400"/>
          <a:ext cx="1809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5</a:t>
          </a:r>
        </a:p>
      </xdr:txBody>
    </xdr:sp>
    <xdr:clientData/>
  </xdr:oneCellAnchor>
  <xdr:twoCellAnchor>
    <xdr:from>
      <xdr:col>4</xdr:col>
      <xdr:colOff>600075</xdr:colOff>
      <xdr:row>135</xdr:row>
      <xdr:rowOff>314325</xdr:rowOff>
    </xdr:from>
    <xdr:to>
      <xdr:col>5</xdr:col>
      <xdr:colOff>171450</xdr:colOff>
      <xdr:row>135</xdr:row>
      <xdr:rowOff>495300</xdr:rowOff>
    </xdr:to>
    <xdr:sp>
      <xdr:nvSpPr>
        <xdr:cNvPr id="15" name="Ravni poveznik 24"/>
        <xdr:cNvSpPr>
          <a:spLocks/>
        </xdr:cNvSpPr>
      </xdr:nvSpPr>
      <xdr:spPr>
        <a:xfrm flipH="1" flipV="1">
          <a:off x="5219700" y="59397900"/>
          <a:ext cx="657225" cy="17145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600075</xdr:colOff>
      <xdr:row>135</xdr:row>
      <xdr:rowOff>304800</xdr:rowOff>
    </xdr:from>
    <xdr:to>
      <xdr:col>4</xdr:col>
      <xdr:colOff>600075</xdr:colOff>
      <xdr:row>135</xdr:row>
      <xdr:rowOff>1123950</xdr:rowOff>
    </xdr:to>
    <xdr:sp>
      <xdr:nvSpPr>
        <xdr:cNvPr id="16" name="Ravni poveznik 26"/>
        <xdr:cNvSpPr>
          <a:spLocks/>
        </xdr:cNvSpPr>
      </xdr:nvSpPr>
      <xdr:spPr>
        <a:xfrm>
          <a:off x="5219700" y="59388375"/>
          <a:ext cx="0" cy="81915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590550</xdr:colOff>
      <xdr:row>135</xdr:row>
      <xdr:rowOff>1028700</xdr:rowOff>
    </xdr:from>
    <xdr:to>
      <xdr:col>4</xdr:col>
      <xdr:colOff>676275</xdr:colOff>
      <xdr:row>135</xdr:row>
      <xdr:rowOff>1133475</xdr:rowOff>
    </xdr:to>
    <xdr:sp>
      <xdr:nvSpPr>
        <xdr:cNvPr id="17" name="Ravni poveznik 28"/>
        <xdr:cNvSpPr>
          <a:spLocks/>
        </xdr:cNvSpPr>
      </xdr:nvSpPr>
      <xdr:spPr>
        <a:xfrm flipV="1">
          <a:off x="5210175" y="60112275"/>
          <a:ext cx="85725" cy="104775"/>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oneCellAnchor>
    <xdr:from>
      <xdr:col>4</xdr:col>
      <xdr:colOff>923925</xdr:colOff>
      <xdr:row>135</xdr:row>
      <xdr:rowOff>171450</xdr:rowOff>
    </xdr:from>
    <xdr:ext cx="180975" cy="190500"/>
    <xdr:sp>
      <xdr:nvSpPr>
        <xdr:cNvPr id="18" name="TekstniOkvir 29"/>
        <xdr:cNvSpPr txBox="1">
          <a:spLocks noChangeArrowheads="1"/>
        </xdr:cNvSpPr>
      </xdr:nvSpPr>
      <xdr:spPr>
        <a:xfrm>
          <a:off x="5543550" y="59255025"/>
          <a:ext cx="18097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9</a:t>
          </a:r>
        </a:p>
      </xdr:txBody>
    </xdr:sp>
    <xdr:clientData/>
  </xdr:oneCellAnchor>
  <xdr:oneCellAnchor>
    <xdr:from>
      <xdr:col>4</xdr:col>
      <xdr:colOff>314325</xdr:colOff>
      <xdr:row>135</xdr:row>
      <xdr:rowOff>600075</xdr:rowOff>
    </xdr:from>
    <xdr:ext cx="266700" cy="200025"/>
    <xdr:sp>
      <xdr:nvSpPr>
        <xdr:cNvPr id="19" name="TekstniOkvir 30"/>
        <xdr:cNvSpPr txBox="1">
          <a:spLocks noChangeArrowheads="1"/>
        </xdr:cNvSpPr>
      </xdr:nvSpPr>
      <xdr:spPr>
        <a:xfrm>
          <a:off x="4933950" y="59683650"/>
          <a:ext cx="26670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25</a:t>
          </a:r>
        </a:p>
      </xdr:txBody>
    </xdr:sp>
    <xdr:clientData/>
  </xdr:oneCellAnchor>
  <xdr:oneCellAnchor>
    <xdr:from>
      <xdr:col>4</xdr:col>
      <xdr:colOff>647700</xdr:colOff>
      <xdr:row>135</xdr:row>
      <xdr:rowOff>952500</xdr:rowOff>
    </xdr:from>
    <xdr:ext cx="180975" cy="200025"/>
    <xdr:sp>
      <xdr:nvSpPr>
        <xdr:cNvPr id="20" name="TekstniOkvir 31"/>
        <xdr:cNvSpPr txBox="1">
          <a:spLocks noChangeArrowheads="1"/>
        </xdr:cNvSpPr>
      </xdr:nvSpPr>
      <xdr:spPr>
        <a:xfrm>
          <a:off x="5267325" y="60036075"/>
          <a:ext cx="1809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1</a:t>
          </a:r>
        </a:p>
      </xdr:txBody>
    </xdr:sp>
    <xdr:clientData/>
  </xdr:oneCellAnchor>
  <xdr:twoCellAnchor>
    <xdr:from>
      <xdr:col>3</xdr:col>
      <xdr:colOff>676275</xdr:colOff>
      <xdr:row>149</xdr:row>
      <xdr:rowOff>1047750</xdr:rowOff>
    </xdr:from>
    <xdr:to>
      <xdr:col>4</xdr:col>
      <xdr:colOff>57150</xdr:colOff>
      <xdr:row>149</xdr:row>
      <xdr:rowOff>1190625</xdr:rowOff>
    </xdr:to>
    <xdr:sp>
      <xdr:nvSpPr>
        <xdr:cNvPr id="21" name="Ravni poveznik 34"/>
        <xdr:cNvSpPr>
          <a:spLocks/>
        </xdr:cNvSpPr>
      </xdr:nvSpPr>
      <xdr:spPr>
        <a:xfrm flipV="1">
          <a:off x="4543425" y="66360675"/>
          <a:ext cx="133350" cy="142875"/>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28575</xdr:colOff>
      <xdr:row>149</xdr:row>
      <xdr:rowOff>1038225</xdr:rowOff>
    </xdr:from>
    <xdr:to>
      <xdr:col>5</xdr:col>
      <xdr:colOff>247650</xdr:colOff>
      <xdr:row>149</xdr:row>
      <xdr:rowOff>1057275</xdr:rowOff>
    </xdr:to>
    <xdr:sp>
      <xdr:nvSpPr>
        <xdr:cNvPr id="22" name="Ravni poveznik 37"/>
        <xdr:cNvSpPr>
          <a:spLocks/>
        </xdr:cNvSpPr>
      </xdr:nvSpPr>
      <xdr:spPr>
        <a:xfrm>
          <a:off x="4648200" y="66351150"/>
          <a:ext cx="1304925" cy="1905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5</xdr:col>
      <xdr:colOff>257175</xdr:colOff>
      <xdr:row>149</xdr:row>
      <xdr:rowOff>1057275</xdr:rowOff>
    </xdr:from>
    <xdr:to>
      <xdr:col>5</xdr:col>
      <xdr:colOff>400050</xdr:colOff>
      <xdr:row>149</xdr:row>
      <xdr:rowOff>1228725</xdr:rowOff>
    </xdr:to>
    <xdr:sp>
      <xdr:nvSpPr>
        <xdr:cNvPr id="23" name="Ravni poveznik 39"/>
        <xdr:cNvSpPr>
          <a:spLocks/>
        </xdr:cNvSpPr>
      </xdr:nvSpPr>
      <xdr:spPr>
        <a:xfrm>
          <a:off x="5962650" y="66370200"/>
          <a:ext cx="142875" cy="17145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twoCellAnchor>
    <xdr:from>
      <xdr:col>4</xdr:col>
      <xdr:colOff>552450</xdr:colOff>
      <xdr:row>165</xdr:row>
      <xdr:rowOff>571500</xdr:rowOff>
    </xdr:from>
    <xdr:to>
      <xdr:col>5</xdr:col>
      <xdr:colOff>514350</xdr:colOff>
      <xdr:row>165</xdr:row>
      <xdr:rowOff>1419225</xdr:rowOff>
    </xdr:to>
    <xdr:sp>
      <xdr:nvSpPr>
        <xdr:cNvPr id="24" name="Pravokutni trokut 42"/>
        <xdr:cNvSpPr>
          <a:spLocks/>
        </xdr:cNvSpPr>
      </xdr:nvSpPr>
      <xdr:spPr>
        <a:xfrm>
          <a:off x="5172075" y="70732650"/>
          <a:ext cx="1047750" cy="847725"/>
        </a:xfrm>
        <a:prstGeom prst="rtTriangle">
          <a:avLst/>
        </a:prstGeom>
        <a:noFill/>
        <a:ln w="28575" cmpd="sng">
          <a:solidFill>
            <a:srgbClr val="400000"/>
          </a:solidFill>
          <a:headEnd type="none"/>
          <a:tailEnd type="none"/>
        </a:ln>
      </xdr:spPr>
      <xdr:txBody>
        <a:bodyPr vertOverflow="clip" wrap="square" lIns="18288" tIns="0" rIns="0" bIns="0"/>
        <a:p>
          <a:pPr algn="l">
            <a:defRPr/>
          </a:pPr>
          <a:r>
            <a:rPr lang="en-US" cap="none" sz="1100" b="0" i="0" u="none" baseline="0">
              <a:solidFill>
                <a:srgbClr val="000000"/>
              </a:solidFill>
            </a:rPr>
            <a:t>60</a:t>
          </a:r>
        </a:p>
      </xdr:txBody>
    </xdr:sp>
    <xdr:clientData/>
  </xdr:twoCellAnchor>
  <xdr:twoCellAnchor>
    <xdr:from>
      <xdr:col>4</xdr:col>
      <xdr:colOff>0</xdr:colOff>
      <xdr:row>165</xdr:row>
      <xdr:rowOff>1419225</xdr:rowOff>
    </xdr:from>
    <xdr:to>
      <xdr:col>4</xdr:col>
      <xdr:colOff>552450</xdr:colOff>
      <xdr:row>165</xdr:row>
      <xdr:rowOff>1419225</xdr:rowOff>
    </xdr:to>
    <xdr:sp>
      <xdr:nvSpPr>
        <xdr:cNvPr id="25" name="Ravni poveznik 44"/>
        <xdr:cNvSpPr>
          <a:spLocks/>
        </xdr:cNvSpPr>
      </xdr:nvSpPr>
      <xdr:spPr>
        <a:xfrm flipH="1">
          <a:off x="4619625" y="71580375"/>
          <a:ext cx="552450" cy="0"/>
        </a:xfrm>
        <a:prstGeom prst="line">
          <a:avLst/>
        </a:prstGeom>
        <a:noFill/>
        <a:ln w="28575" cmpd="sng">
          <a:solidFill>
            <a:srgbClr val="400000"/>
          </a:solidFill>
          <a:headEnd type="none"/>
          <a:tailEnd type="none"/>
        </a:ln>
      </xdr:spPr>
      <xdr:txBody>
        <a:bodyPr vertOverflow="clip" wrap="square" lIns="91440" tIns="45720" rIns="91440" bIns="45720"/>
        <a:p>
          <a:pPr algn="l">
            <a:defRPr/>
          </a:pPr>
          <a:r>
            <a:rPr lang="en-US" cap="none" u="none" baseline="0">
              <a:latin typeface="CRO_Calligraph-Normal"/>
              <a:ea typeface="CRO_Calligraph-Normal"/>
              <a:cs typeface="CRO_Calligraph-Normal"/>
            </a:rPr>
            <a:t/>
          </a:r>
        </a:p>
      </xdr:txBody>
    </xdr:sp>
    <xdr:clientData/>
  </xdr:twoCellAnchor>
  <xdr:oneCellAnchor>
    <xdr:from>
      <xdr:col>4</xdr:col>
      <xdr:colOff>704850</xdr:colOff>
      <xdr:row>165</xdr:row>
      <xdr:rowOff>1504950</xdr:rowOff>
    </xdr:from>
    <xdr:ext cx="352425" cy="190500"/>
    <xdr:sp>
      <xdr:nvSpPr>
        <xdr:cNvPr id="26" name="TekstniOkvir 45"/>
        <xdr:cNvSpPr txBox="1">
          <a:spLocks noChangeArrowheads="1"/>
        </xdr:cNvSpPr>
      </xdr:nvSpPr>
      <xdr:spPr>
        <a:xfrm>
          <a:off x="5324475" y="71666100"/>
          <a:ext cx="3524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105</a:t>
          </a:r>
        </a:p>
      </xdr:txBody>
    </xdr:sp>
    <xdr:clientData/>
  </xdr:oneCellAnchor>
  <xdr:oneCellAnchor>
    <xdr:from>
      <xdr:col>4</xdr:col>
      <xdr:colOff>133350</xdr:colOff>
      <xdr:row>165</xdr:row>
      <xdr:rowOff>1152525</xdr:rowOff>
    </xdr:from>
    <xdr:ext cx="266700" cy="190500"/>
    <xdr:sp>
      <xdr:nvSpPr>
        <xdr:cNvPr id="27" name="TekstniOkvir 46"/>
        <xdr:cNvSpPr txBox="1">
          <a:spLocks noChangeArrowheads="1"/>
        </xdr:cNvSpPr>
      </xdr:nvSpPr>
      <xdr:spPr>
        <a:xfrm>
          <a:off x="4752975" y="71313675"/>
          <a:ext cx="266700"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25</a:t>
          </a:r>
        </a:p>
      </xdr:txBody>
    </xdr:sp>
    <xdr:clientData/>
  </xdr:oneCellAnchor>
  <xdr:oneCellAnchor>
    <xdr:from>
      <xdr:col>5</xdr:col>
      <xdr:colOff>95250</xdr:colOff>
      <xdr:row>165</xdr:row>
      <xdr:rowOff>676275</xdr:rowOff>
    </xdr:from>
    <xdr:ext cx="266700" cy="190500"/>
    <xdr:sp>
      <xdr:nvSpPr>
        <xdr:cNvPr id="28" name="TekstniOkvir 47"/>
        <xdr:cNvSpPr txBox="1">
          <a:spLocks noChangeArrowheads="1"/>
        </xdr:cNvSpPr>
      </xdr:nvSpPr>
      <xdr:spPr>
        <a:xfrm>
          <a:off x="5800725" y="70837425"/>
          <a:ext cx="266700"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85</a:t>
          </a:r>
        </a:p>
      </xdr:txBody>
    </xdr:sp>
    <xdr:clientData/>
  </xdr:oneCellAnchor>
  <xdr:oneCellAnchor>
    <xdr:from>
      <xdr:col>1</xdr:col>
      <xdr:colOff>85725</xdr:colOff>
      <xdr:row>258</xdr:row>
      <xdr:rowOff>0</xdr:rowOff>
    </xdr:from>
    <xdr:ext cx="0" cy="133350"/>
    <xdr:sp>
      <xdr:nvSpPr>
        <xdr:cNvPr id="29" name="Rectangle 9"/>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30" name="Rectangle 10"/>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1" name="Rectangle 11"/>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2" name="Rectangle 12"/>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3" name="Rectangle 13"/>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4" name="Rectangle 14"/>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5" name="Rectangle 15"/>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6" name="Rectangle 16"/>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7" name="Rectangle 17"/>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8" name="Rectangle 18"/>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39" name="Rectangle 19"/>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258</xdr:row>
      <xdr:rowOff>0</xdr:rowOff>
    </xdr:from>
    <xdr:ext cx="0" cy="133350"/>
    <xdr:sp>
      <xdr:nvSpPr>
        <xdr:cNvPr id="40" name="Rectangle 20"/>
        <xdr:cNvSpPr>
          <a:spLocks/>
        </xdr:cNvSpPr>
      </xdr:nvSpPr>
      <xdr:spPr>
        <a:xfrm>
          <a:off x="619125"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41" name="Rectangle 21"/>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42" name="Rectangle 22"/>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43" name="Rectangle 23"/>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44" name="Rectangle 24"/>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258</xdr:row>
      <xdr:rowOff>0</xdr:rowOff>
    </xdr:from>
    <xdr:ext cx="0" cy="142875"/>
    <xdr:sp>
      <xdr:nvSpPr>
        <xdr:cNvPr id="45" name="Rectangle 17"/>
        <xdr:cNvSpPr>
          <a:spLocks/>
        </xdr:cNvSpPr>
      </xdr:nvSpPr>
      <xdr:spPr>
        <a:xfrm>
          <a:off x="409575" y="103231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258</xdr:row>
      <xdr:rowOff>0</xdr:rowOff>
    </xdr:from>
    <xdr:ext cx="0" cy="142875"/>
    <xdr:sp>
      <xdr:nvSpPr>
        <xdr:cNvPr id="46" name="Rectangle 26"/>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258</xdr:row>
      <xdr:rowOff>0</xdr:rowOff>
    </xdr:from>
    <xdr:ext cx="0" cy="142875"/>
    <xdr:sp>
      <xdr:nvSpPr>
        <xdr:cNvPr id="47" name="Rectangle 19"/>
        <xdr:cNvSpPr>
          <a:spLocks/>
        </xdr:cNvSpPr>
      </xdr:nvSpPr>
      <xdr:spPr>
        <a:xfrm>
          <a:off x="409575" y="103231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258</xdr:row>
      <xdr:rowOff>0</xdr:rowOff>
    </xdr:from>
    <xdr:ext cx="0" cy="142875"/>
    <xdr:sp>
      <xdr:nvSpPr>
        <xdr:cNvPr id="48" name="Rectangle 28"/>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49" name="Rectangle 29"/>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50" name="Rectangle 30"/>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51" name="Rectangle 31"/>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52" name="Rectangle 32"/>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53" name="Rectangle 33"/>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54" name="Rectangle 34"/>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55" name="Rectangle 35"/>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56" name="Rectangle 36"/>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258</xdr:row>
      <xdr:rowOff>0</xdr:rowOff>
    </xdr:from>
    <xdr:ext cx="0" cy="142875"/>
    <xdr:sp>
      <xdr:nvSpPr>
        <xdr:cNvPr id="57" name="Rectangle 29"/>
        <xdr:cNvSpPr>
          <a:spLocks/>
        </xdr:cNvSpPr>
      </xdr:nvSpPr>
      <xdr:spPr>
        <a:xfrm>
          <a:off x="409575" y="103231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95250</xdr:colOff>
      <xdr:row>258</xdr:row>
      <xdr:rowOff>0</xdr:rowOff>
    </xdr:from>
    <xdr:ext cx="0" cy="142875"/>
    <xdr:sp>
      <xdr:nvSpPr>
        <xdr:cNvPr id="58" name="Rectangle 30"/>
        <xdr:cNvSpPr>
          <a:spLocks/>
        </xdr:cNvSpPr>
      </xdr:nvSpPr>
      <xdr:spPr>
        <a:xfrm>
          <a:off x="409575" y="103231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258</xdr:row>
      <xdr:rowOff>0</xdr:rowOff>
    </xdr:from>
    <xdr:ext cx="0" cy="142875"/>
    <xdr:sp>
      <xdr:nvSpPr>
        <xdr:cNvPr id="59" name="Rectangle 39"/>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60" name="Rectangle 40"/>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61" name="Rectangle 41"/>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62" name="Rectangle 42"/>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63" name="Rectangle 43"/>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64" name="Rectangle 44"/>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65" name="Rectangle 45"/>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66" name="Rectangle 46"/>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67" name="Rectangle 47"/>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68" name="Rectangle 48"/>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258</xdr:row>
      <xdr:rowOff>0</xdr:rowOff>
    </xdr:from>
    <xdr:ext cx="0" cy="142875"/>
    <xdr:sp>
      <xdr:nvSpPr>
        <xdr:cNvPr id="69" name="Rectangle 49"/>
        <xdr:cNvSpPr>
          <a:spLocks/>
        </xdr:cNvSpPr>
      </xdr:nvSpPr>
      <xdr:spPr>
        <a:xfrm>
          <a:off x="447675"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258</xdr:row>
      <xdr:rowOff>0</xdr:rowOff>
    </xdr:from>
    <xdr:ext cx="0" cy="142875"/>
    <xdr:sp>
      <xdr:nvSpPr>
        <xdr:cNvPr id="70" name="Rectangle 50"/>
        <xdr:cNvSpPr>
          <a:spLocks/>
        </xdr:cNvSpPr>
      </xdr:nvSpPr>
      <xdr:spPr>
        <a:xfrm>
          <a:off x="447675"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1" name="Rectangle 51"/>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2" name="Rectangle 52"/>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3" name="Rectangle 53"/>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4" name="Rectangle 54"/>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5" name="Rectangle 55"/>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6" name="Rectangle 56"/>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7" name="Rectangle 57"/>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8" name="Rectangle 58"/>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79" name="Rectangle 59"/>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0" name="Rectangle 60"/>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1" name="Rectangle 61"/>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2" name="Rectangle 62"/>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3" name="Rectangle 63"/>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33350"/>
    <xdr:sp>
      <xdr:nvSpPr>
        <xdr:cNvPr id="84" name="Rectangle 64"/>
        <xdr:cNvSpPr>
          <a:spLocks/>
        </xdr:cNvSpPr>
      </xdr:nvSpPr>
      <xdr:spPr>
        <a:xfrm>
          <a:off x="400050" y="10323195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5" name="Rectangle 65"/>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6" name="Rectangle 66"/>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7" name="Rectangle 67"/>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8" name="Rectangle 68"/>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89" name="Rectangle 69"/>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258</xdr:row>
      <xdr:rowOff>0</xdr:rowOff>
    </xdr:from>
    <xdr:ext cx="0" cy="142875"/>
    <xdr:sp>
      <xdr:nvSpPr>
        <xdr:cNvPr id="90" name="Rectangle 70"/>
        <xdr:cNvSpPr>
          <a:spLocks/>
        </xdr:cNvSpPr>
      </xdr:nvSpPr>
      <xdr:spPr>
        <a:xfrm>
          <a:off x="400050" y="10323195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91" name="Rectangle 9"/>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92" name="Rectangle 10"/>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93" name="Rectangle 11"/>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94" name="Rectangle 12"/>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95" name="Rectangle 13"/>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96" name="Rectangle 14"/>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97" name="Rectangle 15"/>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98" name="Rectangle 16"/>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99" name="Rectangle 17"/>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00" name="Rectangle 18"/>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01" name="Rectangle 19"/>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02" name="Rectangle 20"/>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03" name="Rectangle 21"/>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04" name="Rectangle 22"/>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05" name="Rectangle 23"/>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06" name="Rectangle 2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107" name="Rectangle 79"/>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108" name="Rectangle 2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109" name="Rectangle 81"/>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110" name="Rectangle 2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11" name="Rectangle 2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12" name="Rectangle 3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13" name="Rectangle 3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14" name="Rectangle 3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15" name="Rectangle 3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16" name="Rectangle 3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17" name="Rectangle 35"/>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18" name="Rectangle 3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119" name="Rectangle 91"/>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95250</xdr:colOff>
      <xdr:row>312</xdr:row>
      <xdr:rowOff>0</xdr:rowOff>
    </xdr:from>
    <xdr:ext cx="0" cy="133350"/>
    <xdr:sp>
      <xdr:nvSpPr>
        <xdr:cNvPr id="120" name="Rectangle 92"/>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121" name="Rectangle 3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22" name="Rectangle 4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23" name="Rectangle 4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24" name="Rectangle 4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25" name="Rectangle 4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26" name="Rectangle 4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27" name="Rectangle 4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28" name="Rectangle 4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29" name="Rectangle 47"/>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0" name="Rectangle 4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131" name="Rectangle 49"/>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132" name="Rectangle 50"/>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3" name="Rectangle 5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4" name="Rectangle 5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5" name="Rectangle 5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6" name="Rectangle 5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7" name="Rectangle 5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8" name="Rectangle 5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39" name="Rectangle 5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0" name="Rectangle 5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1" name="Rectangle 5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2" name="Rectangle 6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3" name="Rectangle 6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4" name="Rectangle 6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5" name="Rectangle 6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46" name="Rectangle 6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7" name="Rectangle 6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8" name="Rectangle 6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49" name="Rectangle 6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50" name="Rectangle 6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51" name="Rectangle 6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52" name="Rectangle 7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53" name="Rectangle 9"/>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54" name="Rectangle 10"/>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55" name="Rectangle 11"/>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56" name="Rectangle 12"/>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57" name="Rectangle 13"/>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58" name="Rectangle 14"/>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59" name="Rectangle 15"/>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60" name="Rectangle 16"/>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61" name="Rectangle 17"/>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62" name="Rectangle 18"/>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63" name="Rectangle 19"/>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164" name="Rectangle 20"/>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65" name="Rectangle 21"/>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66" name="Rectangle 22"/>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67" name="Rectangle 23"/>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68" name="Rectangle 2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169" name="Rectangle 141"/>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170" name="Rectangle 2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171" name="Rectangle 143"/>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172" name="Rectangle 2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73" name="Rectangle 2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74" name="Rectangle 3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75" name="Rectangle 3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76" name="Rectangle 3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77" name="Rectangle 3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78" name="Rectangle 3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79" name="Rectangle 35"/>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80" name="Rectangle 3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181" name="Rectangle 153"/>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95250</xdr:colOff>
      <xdr:row>312</xdr:row>
      <xdr:rowOff>0</xdr:rowOff>
    </xdr:from>
    <xdr:ext cx="0" cy="133350"/>
    <xdr:sp>
      <xdr:nvSpPr>
        <xdr:cNvPr id="182" name="Rectangle 154"/>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183" name="Rectangle 3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84" name="Rectangle 4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85" name="Rectangle 4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86" name="Rectangle 4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87" name="Rectangle 4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88" name="Rectangle 4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89" name="Rectangle 4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90" name="Rectangle 4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191" name="Rectangle 47"/>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92" name="Rectangle 4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193" name="Rectangle 49"/>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194" name="Rectangle 50"/>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95" name="Rectangle 5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96" name="Rectangle 5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97" name="Rectangle 5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98" name="Rectangle 5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199" name="Rectangle 5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0" name="Rectangle 5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1" name="Rectangle 5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2" name="Rectangle 5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3" name="Rectangle 5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4" name="Rectangle 6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5" name="Rectangle 6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6" name="Rectangle 6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7" name="Rectangle 6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08" name="Rectangle 6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09" name="Rectangle 6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10" name="Rectangle 6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11" name="Rectangle 6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12" name="Rectangle 6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13" name="Rectangle 6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14" name="Rectangle 7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15" name="Rectangle 9"/>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16" name="Rectangle 10"/>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17" name="Rectangle 11"/>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18" name="Rectangle 12"/>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19" name="Rectangle 13"/>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20" name="Rectangle 14"/>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21" name="Rectangle 15"/>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22" name="Rectangle 16"/>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23" name="Rectangle 17"/>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24" name="Rectangle 18"/>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25" name="Rectangle 19"/>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26" name="Rectangle 20"/>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27" name="Rectangle 21"/>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28" name="Rectangle 22"/>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29" name="Rectangle 23"/>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30" name="Rectangle 2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231" name="Rectangle 203"/>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232" name="Rectangle 2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233" name="Rectangle 205"/>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234" name="Rectangle 2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35" name="Rectangle 2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36" name="Rectangle 3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37" name="Rectangle 3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38" name="Rectangle 3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39" name="Rectangle 3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40" name="Rectangle 3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41" name="Rectangle 35"/>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42" name="Rectangle 3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243" name="Rectangle 215"/>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95250</xdr:colOff>
      <xdr:row>312</xdr:row>
      <xdr:rowOff>0</xdr:rowOff>
    </xdr:from>
    <xdr:ext cx="0" cy="133350"/>
    <xdr:sp>
      <xdr:nvSpPr>
        <xdr:cNvPr id="244" name="Rectangle 216"/>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245" name="Rectangle 3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46" name="Rectangle 4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47" name="Rectangle 4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48" name="Rectangle 4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49" name="Rectangle 4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50" name="Rectangle 4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51" name="Rectangle 4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52" name="Rectangle 4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53" name="Rectangle 47"/>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54" name="Rectangle 4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255" name="Rectangle 49"/>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256" name="Rectangle 50"/>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57" name="Rectangle 5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58" name="Rectangle 5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59" name="Rectangle 5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0" name="Rectangle 5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1" name="Rectangle 5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2" name="Rectangle 5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3" name="Rectangle 5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4" name="Rectangle 5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5" name="Rectangle 5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6" name="Rectangle 6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7" name="Rectangle 6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8" name="Rectangle 6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69" name="Rectangle 6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70" name="Rectangle 6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71" name="Rectangle 6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72" name="Rectangle 6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73" name="Rectangle 6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74" name="Rectangle 6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75" name="Rectangle 6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76" name="Rectangle 7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77" name="Rectangle 9"/>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78" name="Rectangle 10"/>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79" name="Rectangle 11"/>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0" name="Rectangle 12"/>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1" name="Rectangle 13"/>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2" name="Rectangle 14"/>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3" name="Rectangle 15"/>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4" name="Rectangle 16"/>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5" name="Rectangle 17"/>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6" name="Rectangle 18"/>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7" name="Rectangle 19"/>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288" name="Rectangle 20"/>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89" name="Rectangle 21"/>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90" name="Rectangle 22"/>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91" name="Rectangle 23"/>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292" name="Rectangle 2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293" name="Rectangle 265"/>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294" name="Rectangle 2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295" name="Rectangle 267"/>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296" name="Rectangle 2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97" name="Rectangle 2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98" name="Rectangle 3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299" name="Rectangle 3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00" name="Rectangle 3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01" name="Rectangle 3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02" name="Rectangle 3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03" name="Rectangle 35"/>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04" name="Rectangle 3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305" name="Rectangle 277"/>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95250</xdr:colOff>
      <xdr:row>312</xdr:row>
      <xdr:rowOff>0</xdr:rowOff>
    </xdr:from>
    <xdr:ext cx="0" cy="133350"/>
    <xdr:sp>
      <xdr:nvSpPr>
        <xdr:cNvPr id="306" name="Rectangle 278"/>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307" name="Rectangle 3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08" name="Rectangle 4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09" name="Rectangle 4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10" name="Rectangle 4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11" name="Rectangle 4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12" name="Rectangle 4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13" name="Rectangle 4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14" name="Rectangle 4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15" name="Rectangle 47"/>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16" name="Rectangle 4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317" name="Rectangle 49"/>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318" name="Rectangle 50"/>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19" name="Rectangle 5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0" name="Rectangle 5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1" name="Rectangle 5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2" name="Rectangle 5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3" name="Rectangle 5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4" name="Rectangle 5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5" name="Rectangle 5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6" name="Rectangle 5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7" name="Rectangle 5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8" name="Rectangle 6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29" name="Rectangle 6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0" name="Rectangle 6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1" name="Rectangle 6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32" name="Rectangle 6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3" name="Rectangle 6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4" name="Rectangle 6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5" name="Rectangle 6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6" name="Rectangle 6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7" name="Rectangle 6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38" name="Rectangle 7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39" name="Rectangle 9"/>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40" name="Rectangle 10"/>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1" name="Rectangle 11"/>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2" name="Rectangle 12"/>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3" name="Rectangle 13"/>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4" name="Rectangle 14"/>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5" name="Rectangle 15"/>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6" name="Rectangle 16"/>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7" name="Rectangle 17"/>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8" name="Rectangle 18"/>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49" name="Rectangle 19"/>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304800</xdr:colOff>
      <xdr:row>312</xdr:row>
      <xdr:rowOff>0</xdr:rowOff>
    </xdr:from>
    <xdr:ext cx="0" cy="133350"/>
    <xdr:sp>
      <xdr:nvSpPr>
        <xdr:cNvPr id="350" name="Rectangle 20"/>
        <xdr:cNvSpPr>
          <a:spLocks/>
        </xdr:cNvSpPr>
      </xdr:nvSpPr>
      <xdr:spPr>
        <a:xfrm>
          <a:off x="619125"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51" name="Rectangle 21"/>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52" name="Rectangle 22"/>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53" name="Rectangle 23"/>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54" name="Rectangle 2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355" name="Rectangle 327"/>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356" name="Rectangle 2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357" name="Rectangle 329"/>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358" name="Rectangle 2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59" name="Rectangle 2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60" name="Rectangle 3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61" name="Rectangle 3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62" name="Rectangle 3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63" name="Rectangle 3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64" name="Rectangle 3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65" name="Rectangle 35"/>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66" name="Rectangle 3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95250</xdr:colOff>
      <xdr:row>312</xdr:row>
      <xdr:rowOff>0</xdr:rowOff>
    </xdr:from>
    <xdr:ext cx="0" cy="133350"/>
    <xdr:sp>
      <xdr:nvSpPr>
        <xdr:cNvPr id="367" name="Rectangle 339"/>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95250</xdr:colOff>
      <xdr:row>312</xdr:row>
      <xdr:rowOff>0</xdr:rowOff>
    </xdr:from>
    <xdr:ext cx="0" cy="133350"/>
    <xdr:sp>
      <xdr:nvSpPr>
        <xdr:cNvPr id="368" name="Rectangle 340"/>
        <xdr:cNvSpPr>
          <a:spLocks/>
        </xdr:cNvSpPr>
      </xdr:nvSpPr>
      <xdr:spPr>
        <a:xfrm>
          <a:off x="409575" y="118414800"/>
          <a:ext cx="0" cy="133350"/>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clientData/>
  </xdr:oneCellAnchor>
  <xdr:oneCellAnchor>
    <xdr:from>
      <xdr:col>1</xdr:col>
      <xdr:colOff>85725</xdr:colOff>
      <xdr:row>312</xdr:row>
      <xdr:rowOff>0</xdr:rowOff>
    </xdr:from>
    <xdr:ext cx="0" cy="142875"/>
    <xdr:sp>
      <xdr:nvSpPr>
        <xdr:cNvPr id="369" name="Rectangle 3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70" name="Rectangle 4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71" name="Rectangle 4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72" name="Rectangle 4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73" name="Rectangle 4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74" name="Rectangle 4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75" name="Rectangle 4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76" name="Rectangle 46"/>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77" name="Rectangle 47"/>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78" name="Rectangle 4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379" name="Rectangle 49"/>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133350</xdr:colOff>
      <xdr:row>312</xdr:row>
      <xdr:rowOff>0</xdr:rowOff>
    </xdr:from>
    <xdr:ext cx="0" cy="142875"/>
    <xdr:sp>
      <xdr:nvSpPr>
        <xdr:cNvPr id="380" name="Rectangle 50"/>
        <xdr:cNvSpPr>
          <a:spLocks/>
        </xdr:cNvSpPr>
      </xdr:nvSpPr>
      <xdr:spPr>
        <a:xfrm>
          <a:off x="447675"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1" name="Rectangle 5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2" name="Rectangle 5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3" name="Rectangle 5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4" name="Rectangle 54"/>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5" name="Rectangle 5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6" name="Rectangle 5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7" name="Rectangle 5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8" name="Rectangle 5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89" name="Rectangle 5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0" name="Rectangle 6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1" name="Rectangle 61"/>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2" name="Rectangle 62"/>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3" name="Rectangle 63"/>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33350"/>
    <xdr:sp>
      <xdr:nvSpPr>
        <xdr:cNvPr id="394" name="Rectangle 64"/>
        <xdr:cNvSpPr>
          <a:spLocks/>
        </xdr:cNvSpPr>
      </xdr:nvSpPr>
      <xdr:spPr>
        <a:xfrm>
          <a:off x="400050" y="118414800"/>
          <a:ext cx="0" cy="133350"/>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5" name="Rectangle 65"/>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6" name="Rectangle 66"/>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7" name="Rectangle 67"/>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8" name="Rectangle 68"/>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399" name="Rectangle 69"/>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oneCellAnchor>
    <xdr:from>
      <xdr:col>1</xdr:col>
      <xdr:colOff>85725</xdr:colOff>
      <xdr:row>312</xdr:row>
      <xdr:rowOff>0</xdr:rowOff>
    </xdr:from>
    <xdr:ext cx="0" cy="142875"/>
    <xdr:sp>
      <xdr:nvSpPr>
        <xdr:cNvPr id="400" name="Rectangle 70"/>
        <xdr:cNvSpPr>
          <a:spLocks/>
        </xdr:cNvSpPr>
      </xdr:nvSpPr>
      <xdr:spPr>
        <a:xfrm>
          <a:off x="400050" y="118414800"/>
          <a:ext cx="0" cy="142875"/>
        </a:xfrm>
        <a:prstGeom prst="rect">
          <a:avLst/>
        </a:prstGeom>
        <a:noFill/>
        <a:ln w="9525" cmpd="sng">
          <a:noFill/>
        </a:ln>
      </xdr:spPr>
      <xdr:txBody>
        <a:bodyPr vertOverflow="clip" wrap="square"/>
        <a:p>
          <a:pPr algn="l">
            <a:defRPr/>
          </a:pPr>
          <a:r>
            <a:rPr lang="en-US" cap="none" u="none" baseline="0">
              <a:latin typeface="CRO_Calligraph-Normal"/>
              <a:ea typeface="CRO_Calligraph-Normal"/>
              <a:cs typeface="CRO_Calligraph-Norm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1"/>
  <sheetViews>
    <sheetView tabSelected="1" view="pageBreakPreview" zoomScaleSheetLayoutView="100" zoomScalePageLayoutView="0" workbookViewId="0" topLeftCell="A286">
      <selection activeCell="B293" sqref="B293"/>
    </sheetView>
  </sheetViews>
  <sheetFormatPr defaultColWidth="9.00390625" defaultRowHeight="12"/>
  <cols>
    <col min="1" max="1" width="4.125" style="0" customWidth="1"/>
    <col min="2" max="2" width="41.625" style="0" customWidth="1"/>
    <col min="3" max="3" width="5.00390625" style="0" customWidth="1"/>
    <col min="4" max="4" width="9.875" style="0" customWidth="1"/>
    <col min="5" max="5" width="14.25390625" style="0" customWidth="1"/>
    <col min="6" max="6" width="16.25390625" style="0" customWidth="1"/>
  </cols>
  <sheetData>
    <row r="1" spans="1:6" s="100" customFormat="1" ht="17.25">
      <c r="A1" s="15"/>
      <c r="B1" s="117" t="s">
        <v>19</v>
      </c>
      <c r="C1" s="12"/>
      <c r="D1" s="16"/>
      <c r="E1" s="16"/>
      <c r="F1" s="118"/>
    </row>
    <row r="2" spans="1:6" s="100" customFormat="1" ht="17.25">
      <c r="A2" s="15"/>
      <c r="B2" s="117" t="s">
        <v>25</v>
      </c>
      <c r="C2" s="12"/>
      <c r="D2" s="16"/>
      <c r="E2" s="16"/>
      <c r="F2" s="118"/>
    </row>
    <row r="3" spans="1:6" s="100" customFormat="1" ht="17.25">
      <c r="A3" s="15"/>
      <c r="B3" s="117" t="s">
        <v>26</v>
      </c>
      <c r="C3" s="12"/>
      <c r="D3" s="16"/>
      <c r="E3" s="16"/>
      <c r="F3" s="118"/>
    </row>
    <row r="4" spans="1:6" s="100" customFormat="1" ht="17.25">
      <c r="A4" s="15"/>
      <c r="B4" s="117" t="s">
        <v>132</v>
      </c>
      <c r="C4" s="12"/>
      <c r="D4" s="16"/>
      <c r="E4" s="16"/>
      <c r="F4" s="118"/>
    </row>
    <row r="5" spans="1:6" s="100" customFormat="1" ht="17.25">
      <c r="A5" s="15"/>
      <c r="B5" s="117" t="s">
        <v>17</v>
      </c>
      <c r="C5" s="12"/>
      <c r="D5" s="16"/>
      <c r="E5" s="16"/>
      <c r="F5" s="118"/>
    </row>
    <row r="6" spans="1:6" s="100" customFormat="1" ht="17.25">
      <c r="A6" s="15"/>
      <c r="B6" s="117" t="s">
        <v>18</v>
      </c>
      <c r="C6" s="12"/>
      <c r="D6" s="16"/>
      <c r="E6" s="16"/>
      <c r="F6" s="118"/>
    </row>
    <row r="7" spans="1:6" s="100" customFormat="1" ht="17.25">
      <c r="A7" s="15"/>
      <c r="B7" s="117" t="s">
        <v>20</v>
      </c>
      <c r="C7" s="12"/>
      <c r="D7" s="16"/>
      <c r="E7" s="16"/>
      <c r="F7" s="118"/>
    </row>
    <row r="8" spans="1:6" ht="17.25">
      <c r="A8" s="15"/>
      <c r="B8" s="17"/>
      <c r="C8" s="12"/>
      <c r="D8" s="16"/>
      <c r="E8" s="16"/>
      <c r="F8" s="42"/>
    </row>
    <row r="9" spans="1:6" ht="17.25">
      <c r="A9" s="15"/>
      <c r="B9" s="17"/>
      <c r="C9" s="12"/>
      <c r="D9" s="16"/>
      <c r="E9" s="16"/>
      <c r="F9" s="42"/>
    </row>
    <row r="10" spans="1:6" ht="21" customHeight="1">
      <c r="A10" s="140" t="s">
        <v>145</v>
      </c>
      <c r="B10" s="140"/>
      <c r="C10" s="140"/>
      <c r="D10" s="140"/>
      <c r="E10" s="140"/>
      <c r="F10" s="140"/>
    </row>
    <row r="11" spans="1:6" ht="13.5" customHeight="1">
      <c r="A11" s="25"/>
      <c r="B11" s="25"/>
      <c r="C11" s="25"/>
      <c r="D11" s="26"/>
      <c r="E11" s="26"/>
      <c r="F11" s="26"/>
    </row>
    <row r="12" spans="1:6" ht="13.5">
      <c r="A12" s="23"/>
      <c r="B12" s="27" t="s">
        <v>5</v>
      </c>
      <c r="C12" s="23"/>
      <c r="D12" s="23"/>
      <c r="E12" s="23"/>
      <c r="F12" s="23"/>
    </row>
    <row r="13" spans="1:6" ht="13.5">
      <c r="A13" s="23"/>
      <c r="B13" s="27"/>
      <c r="C13" s="23"/>
      <c r="D13" s="23"/>
      <c r="E13" s="23"/>
      <c r="F13" s="23"/>
    </row>
    <row r="14" spans="1:6" ht="110.25">
      <c r="A14" s="23" t="s">
        <v>2</v>
      </c>
      <c r="B14" s="24" t="s">
        <v>164</v>
      </c>
      <c r="C14" s="23"/>
      <c r="D14" s="23"/>
      <c r="E14" s="23"/>
      <c r="F14" s="23"/>
    </row>
    <row r="15" spans="1:6" ht="13.5">
      <c r="A15" s="23"/>
      <c r="B15" s="23"/>
      <c r="C15" s="23" t="s">
        <v>21</v>
      </c>
      <c r="D15" s="43">
        <v>6</v>
      </c>
      <c r="E15" s="43"/>
      <c r="F15" s="29">
        <f>D15*E15</f>
        <v>0</v>
      </c>
    </row>
    <row r="16" spans="1:6" ht="13.5">
      <c r="A16" s="23"/>
      <c r="B16" s="23"/>
      <c r="C16" s="23"/>
      <c r="D16" s="43"/>
      <c r="E16" s="43"/>
      <c r="F16" s="29"/>
    </row>
    <row r="17" spans="1:6" ht="123.75">
      <c r="A17" s="23" t="s">
        <v>3</v>
      </c>
      <c r="B17" s="24" t="s">
        <v>165</v>
      </c>
      <c r="C17" s="23"/>
      <c r="D17" s="43"/>
      <c r="E17" s="43"/>
      <c r="F17" s="29"/>
    </row>
    <row r="18" spans="1:6" ht="13.5">
      <c r="A18" s="23"/>
      <c r="B18" s="27" t="s">
        <v>22</v>
      </c>
      <c r="C18" s="23"/>
      <c r="D18" s="43"/>
      <c r="E18" s="43"/>
      <c r="F18" s="29"/>
    </row>
    <row r="19" spans="1:6" ht="13.5">
      <c r="A19" s="23"/>
      <c r="B19" s="23" t="s">
        <v>23</v>
      </c>
      <c r="C19" s="23"/>
      <c r="D19" s="43"/>
      <c r="E19" s="43"/>
      <c r="F19" s="29"/>
    </row>
    <row r="20" spans="1:6" ht="13.5">
      <c r="A20" s="23"/>
      <c r="B20" s="23"/>
      <c r="C20" s="23" t="s">
        <v>21</v>
      </c>
      <c r="D20" s="43">
        <v>6</v>
      </c>
      <c r="E20" s="43"/>
      <c r="F20" s="29">
        <f>D20*E20</f>
        <v>0</v>
      </c>
    </row>
    <row r="21" spans="1:6" ht="13.5">
      <c r="A21" s="23"/>
      <c r="B21" s="23"/>
      <c r="C21" s="23"/>
      <c r="D21" s="43"/>
      <c r="E21" s="43"/>
      <c r="F21" s="29"/>
    </row>
    <row r="22" spans="1:6" ht="54.75">
      <c r="A22" s="2" t="s">
        <v>92</v>
      </c>
      <c r="B22" s="47" t="s">
        <v>43</v>
      </c>
      <c r="C22" s="5"/>
      <c r="D22" s="1"/>
      <c r="E22" s="1"/>
      <c r="F22" s="1"/>
    </row>
    <row r="23" spans="1:6" ht="13.5">
      <c r="A23" s="2"/>
      <c r="B23" s="5"/>
      <c r="C23" s="5" t="s">
        <v>4</v>
      </c>
      <c r="D23" s="1">
        <v>1</v>
      </c>
      <c r="E23" s="1"/>
      <c r="F23" s="1">
        <f>D23*E23</f>
        <v>0</v>
      </c>
    </row>
    <row r="24" spans="1:6" ht="13.5">
      <c r="A24" s="2"/>
      <c r="B24" s="5"/>
      <c r="C24" s="5"/>
      <c r="D24" s="1"/>
      <c r="E24" s="1"/>
      <c r="F24" s="1"/>
    </row>
    <row r="25" spans="1:6" ht="234">
      <c r="A25" s="2" t="s">
        <v>106</v>
      </c>
      <c r="B25" s="6" t="s">
        <v>44</v>
      </c>
      <c r="C25" s="5"/>
      <c r="D25" s="1"/>
      <c r="E25" s="1"/>
      <c r="F25" s="1"/>
    </row>
    <row r="26" spans="1:6" ht="13.5">
      <c r="A26" s="2"/>
      <c r="B26" s="5"/>
      <c r="C26" s="5" t="s">
        <v>4</v>
      </c>
      <c r="D26" s="1">
        <v>4</v>
      </c>
      <c r="E26" s="1"/>
      <c r="F26" s="1">
        <f>D26*E26</f>
        <v>0</v>
      </c>
    </row>
    <row r="27" spans="1:6" ht="13.5">
      <c r="A27" s="2"/>
      <c r="B27" s="5"/>
      <c r="C27" s="5"/>
      <c r="D27" s="1"/>
      <c r="E27" s="1"/>
      <c r="F27" s="1"/>
    </row>
    <row r="28" spans="1:6" ht="179.25">
      <c r="A28" s="2" t="s">
        <v>119</v>
      </c>
      <c r="B28" s="6" t="s">
        <v>45</v>
      </c>
      <c r="C28" s="45"/>
      <c r="D28" s="48"/>
      <c r="E28" s="48"/>
      <c r="F28" s="49"/>
    </row>
    <row r="29" spans="1:6" ht="13.5">
      <c r="A29" s="2"/>
      <c r="B29" s="45"/>
      <c r="C29" s="45" t="s">
        <v>4</v>
      </c>
      <c r="D29" s="48">
        <v>4</v>
      </c>
      <c r="E29" s="48"/>
      <c r="F29" s="1">
        <f>D29*E29</f>
        <v>0</v>
      </c>
    </row>
    <row r="30" spans="1:6" ht="13.5">
      <c r="A30" s="2"/>
      <c r="B30" s="5"/>
      <c r="C30" s="5"/>
      <c r="D30" s="1"/>
      <c r="E30" s="1"/>
      <c r="F30" s="1"/>
    </row>
    <row r="31" spans="1:6" ht="123.75">
      <c r="A31" s="2" t="s">
        <v>139</v>
      </c>
      <c r="B31" s="47" t="s">
        <v>46</v>
      </c>
      <c r="C31" s="5"/>
      <c r="D31" s="1"/>
      <c r="E31" s="1"/>
      <c r="F31" s="1"/>
    </row>
    <row r="32" spans="1:6" ht="13.5">
      <c r="A32" s="2"/>
      <c r="B32" s="5"/>
      <c r="C32" s="5" t="s">
        <v>4</v>
      </c>
      <c r="D32" s="1">
        <v>4</v>
      </c>
      <c r="E32" s="1"/>
      <c r="F32" s="1">
        <f>D32*E32</f>
        <v>0</v>
      </c>
    </row>
    <row r="33" spans="1:6" ht="13.5">
      <c r="A33" s="2"/>
      <c r="B33" s="5"/>
      <c r="C33" s="5"/>
      <c r="D33" s="1"/>
      <c r="E33" s="1"/>
      <c r="F33" s="49"/>
    </row>
    <row r="34" spans="1:6" ht="13.5">
      <c r="A34" s="2"/>
      <c r="B34" s="5"/>
      <c r="C34" s="5"/>
      <c r="D34" s="1"/>
      <c r="E34" s="1"/>
      <c r="F34" s="49"/>
    </row>
    <row r="35" spans="1:6" ht="13.5">
      <c r="A35" s="2"/>
      <c r="B35" s="5"/>
      <c r="C35" s="5"/>
      <c r="D35" s="1"/>
      <c r="E35" s="1"/>
      <c r="F35" s="49"/>
    </row>
    <row r="36" spans="1:6" ht="13.5">
      <c r="A36" s="2"/>
      <c r="B36" s="5"/>
      <c r="C36" s="5"/>
      <c r="D36" s="1"/>
      <c r="E36" s="1"/>
      <c r="F36" s="49"/>
    </row>
    <row r="37" spans="1:6" ht="13.5">
      <c r="A37" s="2"/>
      <c r="B37" s="5"/>
      <c r="C37" s="5"/>
      <c r="D37" s="1"/>
      <c r="E37" s="1"/>
      <c r="F37" s="49"/>
    </row>
    <row r="38" spans="1:6" ht="13.5">
      <c r="A38" s="2"/>
      <c r="B38" s="5"/>
      <c r="C38" s="5"/>
      <c r="D38" s="1"/>
      <c r="E38" s="1"/>
      <c r="F38" s="49"/>
    </row>
    <row r="39" spans="1:6" ht="13.5">
      <c r="A39" s="2"/>
      <c r="B39" s="5"/>
      <c r="C39" s="5"/>
      <c r="D39" s="1"/>
      <c r="E39" s="1"/>
      <c r="F39" s="49"/>
    </row>
    <row r="40" spans="1:6" ht="151.5">
      <c r="A40" s="2" t="s">
        <v>140</v>
      </c>
      <c r="B40" s="47" t="s">
        <v>131</v>
      </c>
      <c r="C40" s="5"/>
      <c r="D40" s="1"/>
      <c r="E40" s="1"/>
      <c r="F40" s="1"/>
    </row>
    <row r="41" spans="1:6" ht="13.5">
      <c r="A41" s="2"/>
      <c r="B41" s="5"/>
      <c r="C41" s="5" t="s">
        <v>4</v>
      </c>
      <c r="D41" s="1">
        <v>4</v>
      </c>
      <c r="E41" s="1"/>
      <c r="F41" s="1">
        <f>D41*E41</f>
        <v>0</v>
      </c>
    </row>
    <row r="42" spans="1:6" ht="13.5">
      <c r="A42" s="2"/>
      <c r="B42" s="5"/>
      <c r="C42" s="5"/>
      <c r="D42" s="1"/>
      <c r="E42" s="1"/>
      <c r="F42" s="1"/>
    </row>
    <row r="43" spans="1:6" ht="165">
      <c r="A43" s="2" t="s">
        <v>141</v>
      </c>
      <c r="B43" s="47" t="s">
        <v>142</v>
      </c>
      <c r="C43" s="5"/>
      <c r="D43" s="1"/>
      <c r="E43" s="1"/>
      <c r="F43" s="1"/>
    </row>
    <row r="44" spans="1:6" ht="13.5">
      <c r="A44" s="2"/>
      <c r="B44" s="5" t="s">
        <v>143</v>
      </c>
      <c r="C44" s="5" t="s">
        <v>30</v>
      </c>
      <c r="D44" s="1">
        <v>100</v>
      </c>
      <c r="E44" s="1"/>
      <c r="F44" s="1">
        <f>D44*E44</f>
        <v>0</v>
      </c>
    </row>
    <row r="45" spans="1:6" ht="13.5">
      <c r="A45" s="2"/>
      <c r="B45" s="5" t="s">
        <v>144</v>
      </c>
      <c r="C45" s="5" t="s">
        <v>30</v>
      </c>
      <c r="D45" s="1">
        <v>100</v>
      </c>
      <c r="E45" s="1"/>
      <c r="F45" s="1">
        <f>D45*E45</f>
        <v>0</v>
      </c>
    </row>
    <row r="46" spans="1:6" ht="13.5">
      <c r="A46" s="2"/>
      <c r="B46" s="5"/>
      <c r="C46" s="5"/>
      <c r="D46" s="1"/>
      <c r="E46" s="1"/>
      <c r="F46" s="1"/>
    </row>
    <row r="47" spans="1:6" ht="110.25">
      <c r="A47" s="2" t="s">
        <v>156</v>
      </c>
      <c r="B47" s="148" t="s">
        <v>157</v>
      </c>
      <c r="C47" s="5"/>
      <c r="D47" s="1"/>
      <c r="E47" s="1"/>
      <c r="F47" s="1"/>
    </row>
    <row r="48" spans="1:6" ht="13.5">
      <c r="A48" s="2"/>
      <c r="B48" s="5" t="s">
        <v>158</v>
      </c>
      <c r="C48" s="5" t="s">
        <v>30</v>
      </c>
      <c r="D48" s="1">
        <v>20</v>
      </c>
      <c r="E48" s="1"/>
      <c r="F48" s="1">
        <f>D48*E48</f>
        <v>0</v>
      </c>
    </row>
    <row r="49" spans="1:6" ht="13.5">
      <c r="A49" s="2"/>
      <c r="B49" s="5" t="s">
        <v>159</v>
      </c>
      <c r="C49" s="5" t="s">
        <v>30</v>
      </c>
      <c r="D49" s="1">
        <v>20</v>
      </c>
      <c r="E49" s="1"/>
      <c r="F49" s="1">
        <f>D49*E49</f>
        <v>0</v>
      </c>
    </row>
    <row r="50" spans="1:6" ht="13.5">
      <c r="A50" s="2"/>
      <c r="B50" s="5" t="s">
        <v>160</v>
      </c>
      <c r="C50" s="5" t="s">
        <v>30</v>
      </c>
      <c r="D50" s="1">
        <v>50</v>
      </c>
      <c r="E50" s="1"/>
      <c r="F50" s="1">
        <f>D50*E50</f>
        <v>0</v>
      </c>
    </row>
    <row r="51" spans="1:6" ht="13.5">
      <c r="A51" s="2"/>
      <c r="B51" s="5"/>
      <c r="C51" s="5"/>
      <c r="D51" s="1"/>
      <c r="E51" s="1"/>
      <c r="F51" s="1"/>
    </row>
    <row r="52" spans="1:6" ht="110.25">
      <c r="A52" s="2" t="s">
        <v>161</v>
      </c>
      <c r="B52" s="148" t="s">
        <v>162</v>
      </c>
      <c r="C52" s="5"/>
      <c r="D52" s="1"/>
      <c r="E52" s="1"/>
      <c r="F52" s="1"/>
    </row>
    <row r="53" spans="1:6" ht="13.5">
      <c r="A53" s="2"/>
      <c r="B53" s="5"/>
      <c r="C53" s="5" t="s">
        <v>34</v>
      </c>
      <c r="D53" s="1">
        <v>14</v>
      </c>
      <c r="E53" s="1"/>
      <c r="F53" s="1">
        <f>D53*E53</f>
        <v>0</v>
      </c>
    </row>
    <row r="54" spans="1:6" ht="13.5">
      <c r="A54" s="2"/>
      <c r="B54" s="5"/>
      <c r="C54" s="5"/>
      <c r="D54" s="1"/>
      <c r="E54" s="1"/>
      <c r="F54" s="1"/>
    </row>
    <row r="55" spans="1:6" ht="13.5">
      <c r="A55" s="2"/>
      <c r="B55" s="113" t="s">
        <v>6</v>
      </c>
      <c r="C55" s="114"/>
      <c r="D55" s="115"/>
      <c r="E55" s="115"/>
      <c r="F55" s="79">
        <f>SUM(F14:F54)</f>
        <v>0</v>
      </c>
    </row>
    <row r="56" spans="1:6" ht="13.5">
      <c r="A56" s="2"/>
      <c r="B56" s="27"/>
      <c r="C56" s="5"/>
      <c r="D56" s="1"/>
      <c r="E56" s="1"/>
      <c r="F56" s="28"/>
    </row>
    <row r="57" spans="1:6" ht="13.5">
      <c r="A57" s="2"/>
      <c r="B57" s="27" t="s">
        <v>7</v>
      </c>
      <c r="C57" s="5"/>
      <c r="D57" s="1"/>
      <c r="E57" s="1"/>
      <c r="F57" s="28"/>
    </row>
    <row r="58" spans="1:6" ht="13.5">
      <c r="A58" s="2"/>
      <c r="B58" s="27"/>
      <c r="C58" s="5"/>
      <c r="D58" s="1"/>
      <c r="E58" s="1"/>
      <c r="F58" s="28"/>
    </row>
    <row r="59" spans="1:6" ht="13.5">
      <c r="A59" s="2"/>
      <c r="B59" s="27" t="s">
        <v>8</v>
      </c>
      <c r="C59" s="5"/>
      <c r="D59" s="1"/>
      <c r="E59" s="1"/>
      <c r="F59" s="28"/>
    </row>
    <row r="60" spans="1:6" ht="76.5" customHeight="1">
      <c r="A60" s="2"/>
      <c r="B60" s="142" t="s">
        <v>9</v>
      </c>
      <c r="C60" s="142"/>
      <c r="D60" s="142"/>
      <c r="E60" s="142"/>
      <c r="F60" s="142"/>
    </row>
    <row r="61" spans="1:6" ht="201.75" customHeight="1">
      <c r="A61" s="2"/>
      <c r="B61" s="143" t="s">
        <v>137</v>
      </c>
      <c r="C61" s="145"/>
      <c r="D61" s="145"/>
      <c r="E61" s="145"/>
      <c r="F61" s="145"/>
    </row>
    <row r="62" spans="1:6" ht="45.75" customHeight="1">
      <c r="A62" s="2"/>
      <c r="B62" s="143" t="s">
        <v>133</v>
      </c>
      <c r="C62" s="143"/>
      <c r="D62" s="143"/>
      <c r="E62" s="143"/>
      <c r="F62" s="143"/>
    </row>
    <row r="63" spans="1:6" ht="48.75" customHeight="1">
      <c r="A63" s="2"/>
      <c r="B63" s="142" t="s">
        <v>134</v>
      </c>
      <c r="C63" s="142"/>
      <c r="D63" s="142"/>
      <c r="E63" s="142"/>
      <c r="F63" s="142"/>
    </row>
    <row r="64" spans="1:6" ht="13.5">
      <c r="A64" s="2"/>
      <c r="B64" s="27"/>
      <c r="C64" s="5"/>
      <c r="D64" s="1"/>
      <c r="E64" s="1"/>
      <c r="F64" s="28"/>
    </row>
    <row r="65" spans="1:6" ht="13.5">
      <c r="A65" s="2"/>
      <c r="B65" s="27"/>
      <c r="C65" s="5"/>
      <c r="D65" s="1"/>
      <c r="E65" s="1"/>
      <c r="F65" s="28"/>
    </row>
    <row r="66" spans="1:6" ht="13.5">
      <c r="A66" s="2"/>
      <c r="B66" s="27" t="s">
        <v>24</v>
      </c>
      <c r="C66" s="5"/>
      <c r="D66" s="1"/>
      <c r="E66" s="1"/>
      <c r="F66" s="28"/>
    </row>
    <row r="67" spans="1:6" ht="13.5">
      <c r="A67" s="2"/>
      <c r="B67" s="27"/>
      <c r="C67" s="5"/>
      <c r="D67" s="1"/>
      <c r="E67" s="1"/>
      <c r="F67" s="28"/>
    </row>
    <row r="68" spans="1:6" ht="13.5">
      <c r="A68" s="2"/>
      <c r="B68" s="27"/>
      <c r="C68" s="5"/>
      <c r="D68" s="1"/>
      <c r="E68" s="1"/>
      <c r="F68" s="28"/>
    </row>
    <row r="69" spans="1:6" ht="110.25">
      <c r="A69" s="44">
        <v>1</v>
      </c>
      <c r="B69" s="24" t="s">
        <v>135</v>
      </c>
      <c r="C69" s="45"/>
      <c r="D69" s="29"/>
      <c r="E69" s="29"/>
      <c r="F69" s="29"/>
    </row>
    <row r="70" spans="1:6" ht="13.5">
      <c r="A70" s="44"/>
      <c r="B70" s="23"/>
      <c r="C70" s="45" t="s">
        <v>4</v>
      </c>
      <c r="D70" s="29">
        <v>12</v>
      </c>
      <c r="E70" s="29"/>
      <c r="F70" s="29">
        <f>D70*E70</f>
        <v>0</v>
      </c>
    </row>
    <row r="71" spans="1:6" ht="13.5">
      <c r="A71" s="44"/>
      <c r="B71" s="23"/>
      <c r="C71" s="45"/>
      <c r="D71" s="29"/>
      <c r="E71" s="29"/>
      <c r="F71" s="29"/>
    </row>
    <row r="72" spans="1:6" ht="13.5">
      <c r="A72" s="44"/>
      <c r="B72" s="23"/>
      <c r="C72" s="45"/>
      <c r="D72" s="29"/>
      <c r="E72" s="29"/>
      <c r="F72" s="29"/>
    </row>
    <row r="73" spans="1:6" ht="13.5">
      <c r="A73" s="44"/>
      <c r="B73" s="23"/>
      <c r="C73" s="45"/>
      <c r="D73" s="29"/>
      <c r="E73" s="29"/>
      <c r="F73" s="29"/>
    </row>
    <row r="74" spans="1:6" ht="13.5">
      <c r="A74" s="44"/>
      <c r="B74" s="23"/>
      <c r="C74" s="45"/>
      <c r="D74" s="29"/>
      <c r="E74" s="29"/>
      <c r="F74" s="29"/>
    </row>
    <row r="75" spans="1:6" ht="13.5">
      <c r="A75" s="44"/>
      <c r="B75" s="23"/>
      <c r="C75" s="45"/>
      <c r="D75" s="29"/>
      <c r="E75" s="29"/>
      <c r="F75" s="29"/>
    </row>
    <row r="76" spans="1:6" ht="13.5">
      <c r="A76" s="44"/>
      <c r="B76" s="23"/>
      <c r="C76" s="45"/>
      <c r="D76" s="29"/>
      <c r="E76" s="29"/>
      <c r="F76" s="29"/>
    </row>
    <row r="77" spans="1:6" ht="13.5">
      <c r="A77" s="44"/>
      <c r="B77" s="23"/>
      <c r="C77" s="45"/>
      <c r="D77" s="29"/>
      <c r="E77" s="29"/>
      <c r="F77" s="29"/>
    </row>
    <row r="78" spans="1:6" ht="192.75">
      <c r="A78" s="2" t="s">
        <v>3</v>
      </c>
      <c r="B78" s="30" t="s">
        <v>163</v>
      </c>
      <c r="C78" s="31"/>
      <c r="D78" s="32"/>
      <c r="E78" s="29"/>
      <c r="F78" s="29"/>
    </row>
    <row r="79" spans="1:6" ht="69">
      <c r="A79" s="2"/>
      <c r="B79" s="33" t="s">
        <v>10</v>
      </c>
      <c r="C79" s="31"/>
      <c r="D79" s="32"/>
      <c r="E79" s="29"/>
      <c r="F79" s="29"/>
    </row>
    <row r="80" spans="1:6" ht="54.75">
      <c r="A80" s="2"/>
      <c r="B80" s="33" t="s">
        <v>11</v>
      </c>
      <c r="C80" s="31"/>
      <c r="D80" s="32"/>
      <c r="E80" s="29"/>
      <c r="F80" s="29"/>
    </row>
    <row r="81" spans="1:6" ht="69">
      <c r="A81" s="2"/>
      <c r="B81" s="33" t="s">
        <v>12</v>
      </c>
      <c r="C81" s="31"/>
      <c r="D81" s="32"/>
      <c r="E81" s="29"/>
      <c r="F81" s="29"/>
    </row>
    <row r="82" spans="1:6" ht="82.5">
      <c r="A82" s="2"/>
      <c r="B82" s="33" t="s">
        <v>136</v>
      </c>
      <c r="C82" s="31"/>
      <c r="D82" s="32"/>
      <c r="E82" s="29"/>
      <c r="F82" s="29"/>
    </row>
    <row r="83" spans="1:6" ht="138">
      <c r="A83" s="2"/>
      <c r="B83" s="33" t="s">
        <v>13</v>
      </c>
      <c r="C83" s="31"/>
      <c r="D83" s="32"/>
      <c r="E83" s="29"/>
      <c r="F83" s="29"/>
    </row>
    <row r="84" spans="1:6" ht="27">
      <c r="A84" s="2"/>
      <c r="B84" s="30" t="s">
        <v>14</v>
      </c>
      <c r="C84" s="31"/>
      <c r="D84" s="32"/>
      <c r="E84" s="29"/>
      <c r="F84" s="29"/>
    </row>
    <row r="85" spans="1:6" ht="13.5">
      <c r="A85" s="2"/>
      <c r="B85" s="34"/>
      <c r="C85" s="31" t="s">
        <v>15</v>
      </c>
      <c r="D85" s="35">
        <v>34500</v>
      </c>
      <c r="E85" s="29"/>
      <c r="F85" s="29">
        <f>D85*E85</f>
        <v>0</v>
      </c>
    </row>
    <row r="86" spans="1:6" ht="13.5">
      <c r="A86" s="2"/>
      <c r="B86" s="34"/>
      <c r="C86" s="31"/>
      <c r="D86" s="35"/>
      <c r="E86" s="29"/>
      <c r="F86" s="29"/>
    </row>
    <row r="87" spans="1:6" ht="13.5">
      <c r="A87" s="2"/>
      <c r="B87" s="34"/>
      <c r="C87" s="31"/>
      <c r="D87" s="35"/>
      <c r="E87" s="29"/>
      <c r="F87" s="29"/>
    </row>
    <row r="88" spans="1:6" ht="13.5">
      <c r="A88" s="2"/>
      <c r="B88" s="116" t="s">
        <v>16</v>
      </c>
      <c r="C88" s="114"/>
      <c r="D88" s="115"/>
      <c r="E88" s="115"/>
      <c r="F88" s="79">
        <f>SUM(F69:F87)</f>
        <v>0</v>
      </c>
    </row>
    <row r="89" spans="1:6" ht="13.5">
      <c r="A89" s="2"/>
      <c r="B89" s="36"/>
      <c r="C89" s="5"/>
      <c r="D89" s="1"/>
      <c r="E89" s="1"/>
      <c r="F89" s="28"/>
    </row>
    <row r="90" spans="1:6" ht="13.5">
      <c r="A90" s="2"/>
      <c r="B90" s="36"/>
      <c r="C90" s="5"/>
      <c r="D90" s="1"/>
      <c r="E90" s="1"/>
      <c r="F90" s="28"/>
    </row>
    <row r="91" spans="1:6" ht="13.5">
      <c r="A91" s="2"/>
      <c r="B91" s="36"/>
      <c r="C91" s="5"/>
      <c r="D91" s="1"/>
      <c r="E91" s="1"/>
      <c r="F91" s="28"/>
    </row>
    <row r="92" spans="1:6" ht="13.5">
      <c r="A92" s="2"/>
      <c r="B92" s="36"/>
      <c r="C92" s="5"/>
      <c r="D92" s="1"/>
      <c r="E92" s="1"/>
      <c r="F92" s="28"/>
    </row>
    <row r="93" spans="1:6" ht="13.5">
      <c r="A93" s="2"/>
      <c r="B93" s="36" t="s">
        <v>27</v>
      </c>
      <c r="C93" s="5"/>
      <c r="D93" s="1"/>
      <c r="E93" s="1"/>
      <c r="F93" s="28"/>
    </row>
    <row r="94" spans="1:6" ht="13.5">
      <c r="A94" s="2"/>
      <c r="B94" s="36"/>
      <c r="C94" s="5"/>
      <c r="D94" s="1"/>
      <c r="E94" s="1"/>
      <c r="F94" s="28"/>
    </row>
    <row r="95" spans="1:6" ht="234">
      <c r="A95" s="2">
        <v>1</v>
      </c>
      <c r="B95" s="24" t="s">
        <v>28</v>
      </c>
      <c r="C95" s="5"/>
      <c r="D95" s="1"/>
      <c r="E95" s="1"/>
      <c r="F95" s="28"/>
    </row>
    <row r="96" spans="1:6" ht="13.5">
      <c r="A96" s="2"/>
      <c r="B96" s="46" t="s">
        <v>29</v>
      </c>
      <c r="C96" s="5" t="s">
        <v>30</v>
      </c>
      <c r="D96" s="1">
        <v>478</v>
      </c>
      <c r="E96" s="1"/>
      <c r="F96" s="29">
        <f>D96*E96</f>
        <v>0</v>
      </c>
    </row>
    <row r="97" spans="1:6" ht="13.5">
      <c r="A97" s="2"/>
      <c r="B97" s="46" t="s">
        <v>31</v>
      </c>
      <c r="C97" s="5" t="s">
        <v>30</v>
      </c>
      <c r="D97" s="1">
        <v>105</v>
      </c>
      <c r="E97" s="1"/>
      <c r="F97" s="29">
        <f>D97*E97</f>
        <v>0</v>
      </c>
    </row>
    <row r="98" spans="1:6" ht="13.5">
      <c r="A98" s="2"/>
      <c r="B98" s="46"/>
      <c r="C98" s="5"/>
      <c r="D98" s="1"/>
      <c r="E98" s="1"/>
      <c r="F98" s="28"/>
    </row>
    <row r="99" spans="1:6" ht="13.5">
      <c r="A99" s="2"/>
      <c r="B99" s="46"/>
      <c r="C99" s="5"/>
      <c r="D99" s="1"/>
      <c r="E99" s="1"/>
      <c r="F99" s="28"/>
    </row>
    <row r="100" spans="1:6" ht="13.5">
      <c r="A100" s="2"/>
      <c r="B100" s="116" t="s">
        <v>32</v>
      </c>
      <c r="C100" s="114"/>
      <c r="D100" s="115"/>
      <c r="E100" s="115"/>
      <c r="F100" s="79">
        <f>SUM(F94:F99)</f>
        <v>0</v>
      </c>
    </row>
    <row r="101" spans="1:6" ht="13.5">
      <c r="A101" s="2"/>
      <c r="B101" s="36"/>
      <c r="C101" s="5"/>
      <c r="D101" s="1"/>
      <c r="E101" s="1"/>
      <c r="F101" s="28"/>
    </row>
    <row r="102" spans="1:6" ht="13.5">
      <c r="A102" s="2"/>
      <c r="B102" s="36"/>
      <c r="C102" s="5"/>
      <c r="D102" s="1"/>
      <c r="E102" s="1"/>
      <c r="F102" s="28"/>
    </row>
    <row r="103" spans="1:6" ht="13.5">
      <c r="A103" s="2"/>
      <c r="B103" s="36"/>
      <c r="C103" s="5"/>
      <c r="D103" s="1"/>
      <c r="E103" s="1"/>
      <c r="F103" s="28"/>
    </row>
    <row r="104" spans="1:6" ht="13.5">
      <c r="A104" s="2"/>
      <c r="B104" s="36"/>
      <c r="C104" s="5"/>
      <c r="D104" s="1"/>
      <c r="E104" s="1"/>
      <c r="F104" s="28"/>
    </row>
    <row r="105" spans="1:6" ht="13.5">
      <c r="A105" s="2"/>
      <c r="B105" s="36"/>
      <c r="C105" s="5"/>
      <c r="D105" s="1"/>
      <c r="E105" s="1"/>
      <c r="F105" s="28"/>
    </row>
    <row r="106" spans="1:6" ht="13.5">
      <c r="A106" s="2"/>
      <c r="B106" s="36"/>
      <c r="C106" s="5"/>
      <c r="D106" s="1"/>
      <c r="E106" s="1"/>
      <c r="F106" s="28"/>
    </row>
    <row r="107" spans="1:6" ht="13.5">
      <c r="A107" s="2"/>
      <c r="B107" s="36"/>
      <c r="C107" s="5"/>
      <c r="D107" s="1"/>
      <c r="E107" s="1"/>
      <c r="F107" s="28"/>
    </row>
    <row r="108" spans="1:6" ht="13.5">
      <c r="A108" s="2"/>
      <c r="B108" s="36"/>
      <c r="C108" s="5"/>
      <c r="D108" s="1"/>
      <c r="E108" s="1"/>
      <c r="F108" s="28"/>
    </row>
    <row r="109" spans="1:6" ht="13.5">
      <c r="A109" s="2"/>
      <c r="B109" s="36"/>
      <c r="C109" s="5"/>
      <c r="D109" s="1"/>
      <c r="E109" s="1"/>
      <c r="F109" s="28"/>
    </row>
    <row r="110" spans="1:6" ht="13.5">
      <c r="A110" s="2"/>
      <c r="B110" s="36"/>
      <c r="C110" s="5"/>
      <c r="D110" s="1"/>
      <c r="E110" s="1"/>
      <c r="F110" s="28"/>
    </row>
    <row r="111" spans="1:6" ht="13.5">
      <c r="A111" s="2"/>
      <c r="B111" s="36"/>
      <c r="C111" s="5"/>
      <c r="D111" s="1"/>
      <c r="E111" s="1"/>
      <c r="F111" s="28"/>
    </row>
    <row r="112" spans="1:6" ht="13.5">
      <c r="A112" s="2"/>
      <c r="B112" s="36"/>
      <c r="C112" s="5"/>
      <c r="D112" s="1"/>
      <c r="E112" s="1"/>
      <c r="F112" s="28"/>
    </row>
    <row r="113" spans="1:6" ht="13.5">
      <c r="A113" s="2"/>
      <c r="B113" s="36"/>
      <c r="C113" s="5"/>
      <c r="D113" s="1"/>
      <c r="E113" s="1"/>
      <c r="F113" s="28"/>
    </row>
    <row r="114" spans="1:6" ht="13.5">
      <c r="A114" s="2"/>
      <c r="B114" s="36"/>
      <c r="C114" s="5"/>
      <c r="D114" s="1"/>
      <c r="E114" s="1"/>
      <c r="F114" s="28"/>
    </row>
    <row r="115" spans="1:6" ht="13.5">
      <c r="A115" s="2"/>
      <c r="B115" s="36"/>
      <c r="C115" s="5"/>
      <c r="D115" s="1"/>
      <c r="E115" s="1"/>
      <c r="F115" s="28"/>
    </row>
    <row r="116" spans="1:6" ht="13.5">
      <c r="A116" s="2"/>
      <c r="B116" s="36"/>
      <c r="C116" s="5"/>
      <c r="D116" s="1"/>
      <c r="E116" s="1"/>
      <c r="F116" s="28"/>
    </row>
    <row r="117" spans="1:6" ht="13.5">
      <c r="A117" s="2"/>
      <c r="B117" s="36"/>
      <c r="C117" s="5"/>
      <c r="D117" s="1"/>
      <c r="E117" s="1"/>
      <c r="F117" s="28"/>
    </row>
    <row r="118" spans="1:6" ht="13.5">
      <c r="A118" s="2"/>
      <c r="B118" s="36"/>
      <c r="C118" s="5"/>
      <c r="D118" s="1"/>
      <c r="E118" s="1"/>
      <c r="F118" s="28"/>
    </row>
    <row r="119" spans="1:6" ht="13.5">
      <c r="A119" s="2"/>
      <c r="B119" s="36"/>
      <c r="C119" s="5"/>
      <c r="D119" s="1"/>
      <c r="E119" s="1"/>
      <c r="F119" s="28"/>
    </row>
    <row r="120" spans="1:6" ht="13.5">
      <c r="A120" s="2"/>
      <c r="B120" s="36"/>
      <c r="C120" s="5"/>
      <c r="D120" s="1"/>
      <c r="E120" s="1"/>
      <c r="F120" s="28"/>
    </row>
    <row r="121" spans="1:6" ht="13.5">
      <c r="A121" s="2"/>
      <c r="B121" s="36"/>
      <c r="C121" s="5"/>
      <c r="D121" s="1"/>
      <c r="E121" s="1"/>
      <c r="F121" s="28"/>
    </row>
    <row r="122" spans="1:6" ht="13.5">
      <c r="A122" s="2"/>
      <c r="B122" s="36"/>
      <c r="C122" s="5"/>
      <c r="D122" s="1"/>
      <c r="E122" s="1"/>
      <c r="F122" s="28"/>
    </row>
    <row r="123" spans="1:6" ht="13.5">
      <c r="A123" s="2"/>
      <c r="B123" s="36"/>
      <c r="C123" s="5"/>
      <c r="D123" s="1"/>
      <c r="E123" s="1"/>
      <c r="F123" s="28"/>
    </row>
    <row r="124" spans="1:6" ht="13.5">
      <c r="A124" s="2"/>
      <c r="B124" s="36"/>
      <c r="C124" s="5"/>
      <c r="D124" s="1"/>
      <c r="E124" s="1"/>
      <c r="F124" s="28"/>
    </row>
    <row r="125" spans="1:6" ht="13.5">
      <c r="A125" s="2"/>
      <c r="B125" s="36"/>
      <c r="C125" s="5"/>
      <c r="D125" s="1"/>
      <c r="E125" s="1"/>
      <c r="F125" s="28"/>
    </row>
    <row r="126" spans="1:6" ht="13.5">
      <c r="A126" s="2"/>
      <c r="B126" s="36"/>
      <c r="C126" s="5"/>
      <c r="D126" s="1"/>
      <c r="E126" s="1"/>
      <c r="F126" s="28"/>
    </row>
    <row r="127" spans="1:6" ht="13.5">
      <c r="A127" s="2"/>
      <c r="B127" s="36" t="s">
        <v>33</v>
      </c>
      <c r="C127" s="5"/>
      <c r="D127" s="1"/>
      <c r="E127" s="1"/>
      <c r="F127" s="28"/>
    </row>
    <row r="128" spans="1:6" ht="13.5">
      <c r="A128" s="2"/>
      <c r="B128" s="36"/>
      <c r="C128" s="5"/>
      <c r="D128" s="1"/>
      <c r="E128" s="1"/>
      <c r="F128" s="28"/>
    </row>
    <row r="129" spans="1:6" ht="13.5">
      <c r="A129" s="2"/>
      <c r="B129" s="46"/>
      <c r="C129" s="5"/>
      <c r="D129" s="1"/>
      <c r="E129" s="1"/>
      <c r="F129" s="28"/>
    </row>
    <row r="130" spans="1:6" ht="234">
      <c r="A130" s="2">
        <v>1</v>
      </c>
      <c r="B130" s="24" t="s">
        <v>41</v>
      </c>
      <c r="C130" s="5"/>
      <c r="D130" s="1"/>
      <c r="E130" s="1"/>
      <c r="F130" s="28"/>
    </row>
    <row r="131" spans="1:6" ht="13.5">
      <c r="A131" s="2"/>
      <c r="B131" s="46"/>
      <c r="C131" s="5" t="s">
        <v>34</v>
      </c>
      <c r="D131" s="1">
        <v>58</v>
      </c>
      <c r="E131" s="1"/>
      <c r="F131" s="29">
        <f>D131*E131</f>
        <v>0</v>
      </c>
    </row>
    <row r="132" spans="1:6" ht="13.5">
      <c r="A132" s="2"/>
      <c r="B132" s="46"/>
      <c r="C132" s="5"/>
      <c r="D132" s="1"/>
      <c r="E132" s="1"/>
      <c r="F132" s="28"/>
    </row>
    <row r="133" spans="1:6" ht="179.25">
      <c r="A133" s="2">
        <v>2</v>
      </c>
      <c r="B133" s="24" t="s">
        <v>35</v>
      </c>
      <c r="C133" s="5"/>
      <c r="D133" s="1"/>
      <c r="E133" s="1"/>
      <c r="F133" s="28"/>
    </row>
    <row r="134" spans="1:6" ht="13.5">
      <c r="A134" s="2"/>
      <c r="B134" s="46"/>
      <c r="C134" s="5" t="s">
        <v>34</v>
      </c>
      <c r="D134" s="1">
        <v>48</v>
      </c>
      <c r="E134" s="1"/>
      <c r="F134" s="29">
        <f>D134*E134</f>
        <v>0</v>
      </c>
    </row>
    <row r="135" spans="1:6" ht="13.5">
      <c r="A135" s="2"/>
      <c r="B135" s="46"/>
      <c r="C135" s="5"/>
      <c r="D135" s="1"/>
      <c r="E135" s="1"/>
      <c r="F135" s="28"/>
    </row>
    <row r="136" spans="1:6" ht="114">
      <c r="A136" s="2">
        <v>3</v>
      </c>
      <c r="B136" s="24" t="s">
        <v>40</v>
      </c>
      <c r="C136" s="5"/>
      <c r="D136" s="139"/>
      <c r="E136" s="139"/>
      <c r="F136" s="139"/>
    </row>
    <row r="137" spans="1:6" ht="13.5">
      <c r="A137" s="2"/>
      <c r="B137" s="46"/>
      <c r="C137" s="5" t="s">
        <v>34</v>
      </c>
      <c r="D137" s="1">
        <v>58</v>
      </c>
      <c r="E137" s="1"/>
      <c r="F137" s="29">
        <f>D137*E137</f>
        <v>0</v>
      </c>
    </row>
    <row r="138" spans="1:6" ht="13.5">
      <c r="A138" s="2"/>
      <c r="B138" s="46"/>
      <c r="C138" s="5"/>
      <c r="D138" s="1"/>
      <c r="E138" s="1"/>
      <c r="F138" s="29"/>
    </row>
    <row r="139" spans="1:6" ht="13.5">
      <c r="A139" s="2"/>
      <c r="B139" s="46"/>
      <c r="C139" s="5"/>
      <c r="D139" s="1"/>
      <c r="E139" s="1"/>
      <c r="F139" s="29"/>
    </row>
    <row r="140" spans="1:6" ht="13.5">
      <c r="A140" s="2"/>
      <c r="B140" s="46"/>
      <c r="C140" s="5"/>
      <c r="D140" s="1"/>
      <c r="E140" s="1"/>
      <c r="F140" s="29"/>
    </row>
    <row r="141" spans="1:6" ht="13.5">
      <c r="A141" s="2"/>
      <c r="B141" s="46"/>
      <c r="C141" s="5"/>
      <c r="D141" s="1"/>
      <c r="E141" s="1"/>
      <c r="F141" s="29"/>
    </row>
    <row r="142" spans="1:6" ht="114">
      <c r="A142" s="2">
        <v>4</v>
      </c>
      <c r="B142" s="24" t="s">
        <v>39</v>
      </c>
      <c r="C142" s="5"/>
      <c r="D142" s="139"/>
      <c r="E142" s="139"/>
      <c r="F142" s="139"/>
    </row>
    <row r="143" spans="1:6" ht="13.5">
      <c r="A143" s="2"/>
      <c r="B143" s="46"/>
      <c r="C143" s="5" t="s">
        <v>34</v>
      </c>
      <c r="D143" s="1">
        <v>26</v>
      </c>
      <c r="E143" s="1"/>
      <c r="F143" s="29">
        <f>D143*E143</f>
        <v>0</v>
      </c>
    </row>
    <row r="144" spans="1:6" ht="13.5">
      <c r="A144" s="2"/>
      <c r="B144" s="46"/>
      <c r="C144" s="5"/>
      <c r="D144" s="1"/>
      <c r="E144" s="1"/>
      <c r="F144" s="29"/>
    </row>
    <row r="145" spans="1:6" ht="13.5">
      <c r="A145" s="2"/>
      <c r="B145" s="46"/>
      <c r="C145" s="5"/>
      <c r="D145" s="1"/>
      <c r="E145" s="1"/>
      <c r="F145" s="29"/>
    </row>
    <row r="146" spans="1:6" ht="114">
      <c r="A146" s="2">
        <v>5</v>
      </c>
      <c r="B146" s="24" t="s">
        <v>38</v>
      </c>
      <c r="C146" s="5"/>
      <c r="D146" s="144"/>
      <c r="E146" s="144"/>
      <c r="F146" s="144"/>
    </row>
    <row r="147" spans="1:6" ht="13.5">
      <c r="A147" s="2"/>
      <c r="B147" s="46"/>
      <c r="C147" s="5" t="s">
        <v>34</v>
      </c>
      <c r="D147" s="1">
        <v>58</v>
      </c>
      <c r="E147" s="1"/>
      <c r="F147" s="29">
        <f>D147*E147</f>
        <v>0</v>
      </c>
    </row>
    <row r="148" spans="1:6" ht="13.5">
      <c r="A148" s="2"/>
      <c r="B148" s="46"/>
      <c r="C148" s="5"/>
      <c r="D148" s="1"/>
      <c r="E148" s="1"/>
      <c r="F148" s="29"/>
    </row>
    <row r="149" spans="1:6" ht="13.5">
      <c r="A149" s="2"/>
      <c r="B149" s="46"/>
      <c r="C149" s="5"/>
      <c r="D149" s="1"/>
      <c r="E149" s="1"/>
      <c r="F149" s="29"/>
    </row>
    <row r="150" spans="1:6" ht="179.25">
      <c r="A150" s="2">
        <v>6</v>
      </c>
      <c r="B150" s="24" t="s">
        <v>36</v>
      </c>
      <c r="C150" s="5"/>
      <c r="D150" s="139"/>
      <c r="E150" s="139"/>
      <c r="F150" s="139"/>
    </row>
    <row r="151" spans="1:6" ht="13.5">
      <c r="A151" s="2"/>
      <c r="B151" s="46"/>
      <c r="C151" s="5" t="s">
        <v>34</v>
      </c>
      <c r="D151" s="1">
        <v>18</v>
      </c>
      <c r="E151" s="1"/>
      <c r="F151" s="29">
        <f>D151*E151</f>
        <v>0</v>
      </c>
    </row>
    <row r="152" spans="1:6" ht="13.5">
      <c r="A152" s="2"/>
      <c r="B152" s="46"/>
      <c r="C152" s="5"/>
      <c r="D152" s="1"/>
      <c r="E152" s="1"/>
      <c r="F152" s="29"/>
    </row>
    <row r="153" spans="1:6" ht="13.5">
      <c r="A153" s="2"/>
      <c r="B153" s="46"/>
      <c r="C153" s="5"/>
      <c r="D153" s="1"/>
      <c r="E153" s="1"/>
      <c r="F153" s="29"/>
    </row>
    <row r="154" spans="1:6" ht="13.5">
      <c r="A154" s="2"/>
      <c r="B154" s="46"/>
      <c r="C154" s="5"/>
      <c r="D154" s="1"/>
      <c r="E154" s="1"/>
      <c r="F154" s="29"/>
    </row>
    <row r="155" spans="1:6" ht="13.5">
      <c r="A155" s="2"/>
      <c r="B155" s="46"/>
      <c r="C155" s="5"/>
      <c r="D155" s="1"/>
      <c r="E155" s="1"/>
      <c r="F155" s="29"/>
    </row>
    <row r="156" spans="1:6" ht="13.5">
      <c r="A156" s="2"/>
      <c r="B156" s="46"/>
      <c r="C156" s="5"/>
      <c r="D156" s="1"/>
      <c r="E156" s="1"/>
      <c r="F156" s="29"/>
    </row>
    <row r="157" spans="1:6" ht="13.5">
      <c r="A157" s="2"/>
      <c r="B157" s="46"/>
      <c r="C157" s="5"/>
      <c r="D157" s="1"/>
      <c r="E157" s="1"/>
      <c r="F157" s="29"/>
    </row>
    <row r="158" spans="1:6" ht="13.5">
      <c r="A158" s="2"/>
      <c r="B158" s="46"/>
      <c r="C158" s="5"/>
      <c r="D158" s="1"/>
      <c r="E158" s="1"/>
      <c r="F158" s="29"/>
    </row>
    <row r="159" spans="1:6" ht="13.5">
      <c r="A159" s="2"/>
      <c r="B159" s="46"/>
      <c r="C159" s="5"/>
      <c r="D159" s="1"/>
      <c r="E159" s="1"/>
      <c r="F159" s="29"/>
    </row>
    <row r="160" spans="1:6" ht="13.5">
      <c r="A160" s="2"/>
      <c r="B160" s="46"/>
      <c r="C160" s="5"/>
      <c r="D160" s="1"/>
      <c r="E160" s="1"/>
      <c r="F160" s="29"/>
    </row>
    <row r="161" spans="1:6" ht="13.5">
      <c r="A161" s="2"/>
      <c r="B161" s="46"/>
      <c r="C161" s="5"/>
      <c r="D161" s="1"/>
      <c r="E161" s="1"/>
      <c r="F161" s="29"/>
    </row>
    <row r="162" spans="1:6" ht="13.5">
      <c r="A162" s="2"/>
      <c r="B162" s="46"/>
      <c r="C162" s="5"/>
      <c r="D162" s="1"/>
      <c r="E162" s="1"/>
      <c r="F162" s="29"/>
    </row>
    <row r="163" spans="1:6" ht="13.5">
      <c r="A163" s="2"/>
      <c r="B163" s="46"/>
      <c r="C163" s="5"/>
      <c r="D163" s="1"/>
      <c r="E163" s="1"/>
      <c r="F163" s="29"/>
    </row>
    <row r="164" spans="1:6" ht="13.5">
      <c r="A164" s="2"/>
      <c r="B164" s="46"/>
      <c r="C164" s="5"/>
      <c r="D164" s="1"/>
      <c r="E164" s="1"/>
      <c r="F164" s="29"/>
    </row>
    <row r="165" spans="1:6" ht="13.5">
      <c r="A165" s="2"/>
      <c r="B165" s="46"/>
      <c r="C165" s="5"/>
      <c r="D165" s="1"/>
      <c r="E165" s="1"/>
      <c r="F165" s="29"/>
    </row>
    <row r="166" spans="1:6" ht="171">
      <c r="A166" s="2">
        <v>7</v>
      </c>
      <c r="B166" s="24" t="s">
        <v>42</v>
      </c>
      <c r="C166" s="5"/>
      <c r="D166" s="139"/>
      <c r="E166" s="139"/>
      <c r="F166" s="139"/>
    </row>
    <row r="167" spans="1:6" ht="13.5">
      <c r="A167" s="2"/>
      <c r="B167" s="46"/>
      <c r="C167" s="5" t="s">
        <v>34</v>
      </c>
      <c r="D167" s="1">
        <v>116</v>
      </c>
      <c r="E167" s="1"/>
      <c r="F167" s="29">
        <f>D167*E167</f>
        <v>0</v>
      </c>
    </row>
    <row r="168" spans="1:6" ht="13.5">
      <c r="A168" s="2"/>
      <c r="B168" s="46"/>
      <c r="C168" s="5"/>
      <c r="D168" s="1"/>
      <c r="E168" s="1"/>
      <c r="F168" s="28"/>
    </row>
    <row r="169" spans="1:6" ht="13.5">
      <c r="A169" s="2"/>
      <c r="B169" s="46"/>
      <c r="C169" s="5"/>
      <c r="D169" s="1"/>
      <c r="E169" s="1"/>
      <c r="F169" s="28"/>
    </row>
    <row r="170" spans="1:6" ht="13.5">
      <c r="A170" s="2"/>
      <c r="B170" s="116" t="s">
        <v>37</v>
      </c>
      <c r="C170" s="114"/>
      <c r="D170" s="115"/>
      <c r="E170" s="115"/>
      <c r="F170" s="79">
        <f>SUM(F130:F168)</f>
        <v>0</v>
      </c>
    </row>
    <row r="171" spans="1:6" ht="13.5">
      <c r="A171" s="2"/>
      <c r="B171" s="46"/>
      <c r="C171" s="5"/>
      <c r="D171" s="1"/>
      <c r="E171" s="1"/>
      <c r="F171" s="28"/>
    </row>
    <row r="172" spans="1:6" ht="13.5">
      <c r="A172" s="2"/>
      <c r="B172" s="46"/>
      <c r="C172" s="5"/>
      <c r="D172" s="1"/>
      <c r="E172" s="1"/>
      <c r="F172" s="28"/>
    </row>
    <row r="173" spans="1:6" ht="13.5">
      <c r="A173" s="2"/>
      <c r="B173" s="46"/>
      <c r="C173" s="5"/>
      <c r="D173" s="1"/>
      <c r="E173" s="1"/>
      <c r="F173" s="28"/>
    </row>
    <row r="174" spans="1:6" ht="13.5">
      <c r="A174" s="2"/>
      <c r="B174" s="46"/>
      <c r="C174" s="5"/>
      <c r="D174" s="1"/>
      <c r="E174" s="1"/>
      <c r="F174" s="28"/>
    </row>
    <row r="175" spans="1:6" ht="13.5">
      <c r="A175" s="2"/>
      <c r="B175" s="36"/>
      <c r="C175" s="5"/>
      <c r="D175" s="1"/>
      <c r="E175" s="1"/>
      <c r="F175" s="28"/>
    </row>
    <row r="176" spans="1:6" ht="13.5">
      <c r="A176" s="2"/>
      <c r="B176" s="36"/>
      <c r="C176" s="5"/>
      <c r="D176" s="1"/>
      <c r="E176" s="1"/>
      <c r="F176" s="28"/>
    </row>
    <row r="177" spans="1:6" ht="21" customHeight="1">
      <c r="A177" s="138" t="s">
        <v>146</v>
      </c>
      <c r="B177" s="138"/>
      <c r="C177" s="138"/>
      <c r="D177" s="138"/>
      <c r="E177" s="138"/>
      <c r="F177" s="138"/>
    </row>
    <row r="178" spans="1:6" ht="13.5">
      <c r="A178" s="2"/>
      <c r="B178" s="36"/>
      <c r="C178" s="5"/>
      <c r="D178" s="1"/>
      <c r="E178" s="1"/>
      <c r="F178" s="28"/>
    </row>
    <row r="179" spans="1:6" ht="13.5">
      <c r="A179" s="2"/>
      <c r="B179" s="36"/>
      <c r="C179" s="5"/>
      <c r="D179" s="1"/>
      <c r="E179" s="1"/>
      <c r="F179" s="28"/>
    </row>
    <row r="180" spans="1:6" ht="13.5">
      <c r="A180" s="2"/>
      <c r="B180" s="27" t="s">
        <v>6</v>
      </c>
      <c r="C180" s="5"/>
      <c r="D180" s="1"/>
      <c r="E180" s="1"/>
      <c r="F180" s="28">
        <f>F55</f>
        <v>0</v>
      </c>
    </row>
    <row r="181" spans="1:6" ht="13.5">
      <c r="A181" s="2"/>
      <c r="B181" s="36"/>
      <c r="C181" s="5"/>
      <c r="D181" s="1"/>
      <c r="E181" s="1"/>
      <c r="F181" s="28"/>
    </row>
    <row r="182" spans="1:6" ht="13.5">
      <c r="A182" s="2"/>
      <c r="B182" s="36" t="s">
        <v>16</v>
      </c>
      <c r="C182" s="5"/>
      <c r="D182" s="1"/>
      <c r="E182" s="1"/>
      <c r="F182" s="28">
        <f>F88</f>
        <v>0</v>
      </c>
    </row>
    <row r="183" spans="1:6" ht="13.5">
      <c r="A183" s="2"/>
      <c r="B183" s="36"/>
      <c r="C183" s="5"/>
      <c r="D183" s="1"/>
      <c r="E183" s="1"/>
      <c r="F183" s="28"/>
    </row>
    <row r="184" spans="1:6" ht="13.5">
      <c r="A184" s="2"/>
      <c r="B184" s="36" t="s">
        <v>32</v>
      </c>
      <c r="C184" s="5"/>
      <c r="D184" s="1"/>
      <c r="E184" s="1"/>
      <c r="F184" s="28">
        <f>F100</f>
        <v>0</v>
      </c>
    </row>
    <row r="185" spans="1:6" ht="13.5">
      <c r="A185" s="2"/>
      <c r="B185" s="36"/>
      <c r="C185" s="5"/>
      <c r="D185" s="1"/>
      <c r="E185" s="1"/>
      <c r="F185" s="28"/>
    </row>
    <row r="186" spans="1:6" ht="13.5">
      <c r="A186" s="2"/>
      <c r="B186" s="36" t="s">
        <v>37</v>
      </c>
      <c r="C186" s="5"/>
      <c r="D186" s="1"/>
      <c r="E186" s="1"/>
      <c r="F186" s="28">
        <f>F170</f>
        <v>0</v>
      </c>
    </row>
    <row r="187" spans="1:6" ht="13.5">
      <c r="A187" s="2"/>
      <c r="B187" s="36"/>
      <c r="C187" s="5"/>
      <c r="D187" s="1"/>
      <c r="E187" s="1"/>
      <c r="F187" s="28"/>
    </row>
    <row r="188" spans="1:6" ht="13.5">
      <c r="A188" s="2"/>
      <c r="B188" s="36"/>
      <c r="C188" s="5"/>
      <c r="D188" s="1"/>
      <c r="E188" s="1"/>
      <c r="F188" s="28"/>
    </row>
    <row r="189" spans="1:6" ht="14.25">
      <c r="A189" s="2"/>
      <c r="B189" s="37" t="s">
        <v>138</v>
      </c>
      <c r="C189" s="38"/>
      <c r="D189" s="39"/>
      <c r="E189" s="39"/>
      <c r="F189" s="40">
        <f>SUM(F179:F188)</f>
        <v>0</v>
      </c>
    </row>
    <row r="190" spans="1:6" ht="14.25">
      <c r="A190" s="2"/>
      <c r="B190" s="4"/>
      <c r="C190" s="18"/>
      <c r="D190" s="1"/>
      <c r="E190" s="1"/>
      <c r="F190" s="3"/>
    </row>
    <row r="191" spans="1:6" ht="13.5">
      <c r="A191" s="2"/>
      <c r="B191" s="41" t="s">
        <v>0</v>
      </c>
      <c r="C191" s="41"/>
      <c r="D191" s="29"/>
      <c r="E191" s="29"/>
      <c r="F191" s="29">
        <f>F189*0.25</f>
        <v>0</v>
      </c>
    </row>
    <row r="192" spans="1:6" ht="13.5">
      <c r="A192" s="2"/>
      <c r="B192" s="10"/>
      <c r="C192" s="8"/>
      <c r="D192" s="9"/>
      <c r="E192" s="9"/>
      <c r="F192" s="9"/>
    </row>
    <row r="193" spans="1:6" ht="15">
      <c r="A193" s="2"/>
      <c r="B193" s="19" t="s">
        <v>1</v>
      </c>
      <c r="C193" s="20"/>
      <c r="D193" s="21"/>
      <c r="E193" s="21"/>
      <c r="F193" s="22">
        <f>SUM(F189:F191)</f>
        <v>0</v>
      </c>
    </row>
    <row r="194" spans="1:6" ht="14.25">
      <c r="A194" s="2"/>
      <c r="B194" s="4"/>
      <c r="C194" s="18"/>
      <c r="D194" s="1"/>
      <c r="E194" s="1"/>
      <c r="F194" s="3"/>
    </row>
    <row r="195" spans="1:6" ht="14.25">
      <c r="A195" s="2"/>
      <c r="B195" s="4"/>
      <c r="C195" s="18"/>
      <c r="D195" s="1"/>
      <c r="E195" s="1"/>
      <c r="F195" s="3"/>
    </row>
    <row r="196" spans="1:6" ht="14.25">
      <c r="A196" s="2"/>
      <c r="B196" s="4"/>
      <c r="C196" s="18"/>
      <c r="D196" s="1"/>
      <c r="E196" s="1"/>
      <c r="F196" s="3"/>
    </row>
    <row r="197" spans="1:6" ht="14.25">
      <c r="A197" s="2"/>
      <c r="B197" s="4"/>
      <c r="C197" s="18"/>
      <c r="D197" s="1"/>
      <c r="E197" s="1"/>
      <c r="F197" s="3"/>
    </row>
    <row r="198" spans="1:6" ht="14.25">
      <c r="A198" s="2"/>
      <c r="B198" s="4"/>
      <c r="C198" s="18"/>
      <c r="D198" s="1"/>
      <c r="E198" s="1"/>
      <c r="F198" s="3"/>
    </row>
    <row r="199" spans="1:6" ht="14.25">
      <c r="A199" s="2"/>
      <c r="B199" s="4"/>
      <c r="C199" s="18"/>
      <c r="D199" s="1"/>
      <c r="E199" s="1"/>
      <c r="F199" s="3"/>
    </row>
    <row r="200" spans="1:6" ht="14.25">
      <c r="A200" s="2"/>
      <c r="B200" s="4"/>
      <c r="C200" s="18"/>
      <c r="D200" s="1"/>
      <c r="E200" s="1"/>
      <c r="F200" s="3"/>
    </row>
    <row r="201" spans="1:6" ht="14.25">
      <c r="A201" s="7"/>
      <c r="B201" s="4"/>
      <c r="C201" s="18"/>
      <c r="D201" s="1"/>
      <c r="E201" s="1"/>
      <c r="F201" s="3"/>
    </row>
    <row r="202" spans="1:6" ht="15">
      <c r="A202" s="140" t="s">
        <v>147</v>
      </c>
      <c r="B202" s="140"/>
      <c r="C202" s="140"/>
      <c r="D202" s="140"/>
      <c r="E202" s="140"/>
      <c r="F202" s="140"/>
    </row>
    <row r="203" ht="12.75">
      <c r="A203" s="7"/>
    </row>
    <row r="204" ht="13.5">
      <c r="A204" s="2"/>
    </row>
    <row r="205" spans="1:6" ht="13.5">
      <c r="A205" s="54"/>
      <c r="B205" s="58" t="s">
        <v>47</v>
      </c>
      <c r="C205" s="58"/>
      <c r="D205" s="59"/>
      <c r="E205" s="60"/>
      <c r="F205" s="55"/>
    </row>
    <row r="206" spans="1:6" ht="13.5">
      <c r="A206" s="54"/>
      <c r="B206" s="61"/>
      <c r="C206" s="62"/>
      <c r="D206" s="63"/>
      <c r="E206" s="64"/>
      <c r="F206" s="55"/>
    </row>
    <row r="207" spans="1:6" ht="29.25" customHeight="1">
      <c r="A207" s="54"/>
      <c r="B207" s="141" t="s">
        <v>48</v>
      </c>
      <c r="C207" s="141"/>
      <c r="D207" s="141"/>
      <c r="E207" s="141"/>
      <c r="F207" s="55"/>
    </row>
    <row r="208" spans="1:6" ht="32.25" customHeight="1">
      <c r="A208" s="54"/>
      <c r="B208" s="141" t="s">
        <v>49</v>
      </c>
      <c r="C208" s="141"/>
      <c r="D208" s="141"/>
      <c r="E208" s="141"/>
      <c r="F208" s="55"/>
    </row>
    <row r="209" spans="1:6" ht="13.5">
      <c r="A209" s="54"/>
      <c r="B209" s="65"/>
      <c r="C209" s="66"/>
      <c r="D209" s="67"/>
      <c r="E209" s="66"/>
      <c r="F209" s="55"/>
    </row>
    <row r="210" spans="1:6" ht="13.5">
      <c r="A210" s="54"/>
      <c r="B210" s="68" t="s">
        <v>50</v>
      </c>
      <c r="C210" s="66"/>
      <c r="D210" s="67"/>
      <c r="E210" s="66"/>
      <c r="F210" s="55"/>
    </row>
    <row r="211" spans="1:6" ht="13.5">
      <c r="A211" s="54"/>
      <c r="B211" s="65"/>
      <c r="C211" s="66"/>
      <c r="D211" s="67"/>
      <c r="E211" s="66"/>
      <c r="F211" s="55"/>
    </row>
    <row r="212" spans="1:6" ht="13.5">
      <c r="A212" s="54"/>
      <c r="B212" s="135" t="s">
        <v>148</v>
      </c>
      <c r="C212" s="135"/>
      <c r="D212" s="135"/>
      <c r="E212" s="135"/>
      <c r="F212" s="55"/>
    </row>
    <row r="213" spans="1:6" ht="13.5">
      <c r="A213" s="54"/>
      <c r="B213" s="135"/>
      <c r="C213" s="135"/>
      <c r="D213" s="135"/>
      <c r="E213" s="135"/>
      <c r="F213" s="55"/>
    </row>
    <row r="214" spans="1:6" ht="13.5">
      <c r="A214" s="54"/>
      <c r="B214" s="135"/>
      <c r="C214" s="135"/>
      <c r="D214" s="135"/>
      <c r="E214" s="135"/>
      <c r="F214" s="55"/>
    </row>
    <row r="215" spans="1:6" ht="13.5">
      <c r="A215" s="54"/>
      <c r="B215" s="135"/>
      <c r="C215" s="135"/>
      <c r="D215" s="135"/>
      <c r="E215" s="135"/>
      <c r="F215" s="55"/>
    </row>
    <row r="216" spans="1:6" ht="13.5">
      <c r="A216" s="54"/>
      <c r="B216" s="135"/>
      <c r="C216" s="135"/>
      <c r="D216" s="135"/>
      <c r="E216" s="135"/>
      <c r="F216" s="55"/>
    </row>
    <row r="217" spans="1:6" ht="13.5">
      <c r="A217" s="54"/>
      <c r="B217" s="135"/>
      <c r="C217" s="135"/>
      <c r="D217" s="135"/>
      <c r="E217" s="135"/>
      <c r="F217" s="55"/>
    </row>
    <row r="218" spans="1:6" ht="13.5">
      <c r="A218" s="54"/>
      <c r="B218" s="135"/>
      <c r="C218" s="135"/>
      <c r="D218" s="135"/>
      <c r="E218" s="135"/>
      <c r="F218" s="55"/>
    </row>
    <row r="219" spans="1:6" ht="13.5">
      <c r="A219" s="54"/>
      <c r="B219" s="135"/>
      <c r="C219" s="135"/>
      <c r="D219" s="135"/>
      <c r="E219" s="135"/>
      <c r="F219" s="55"/>
    </row>
    <row r="220" spans="1:6" ht="13.5">
      <c r="A220" s="54"/>
      <c r="B220" s="135"/>
      <c r="C220" s="135"/>
      <c r="D220" s="135"/>
      <c r="E220" s="135"/>
      <c r="F220" s="55"/>
    </row>
    <row r="221" spans="1:6" ht="13.5">
      <c r="A221" s="54"/>
      <c r="B221" s="135"/>
      <c r="C221" s="135"/>
      <c r="D221" s="135"/>
      <c r="E221" s="135"/>
      <c r="F221" s="55"/>
    </row>
    <row r="222" spans="1:6" ht="27.75" customHeight="1">
      <c r="A222" s="54"/>
      <c r="B222" s="134" t="s">
        <v>51</v>
      </c>
      <c r="C222" s="134"/>
      <c r="D222" s="134"/>
      <c r="E222" s="134"/>
      <c r="F222" s="55"/>
    </row>
    <row r="223" spans="1:6" ht="13.5">
      <c r="A223" s="54"/>
      <c r="B223" s="57"/>
      <c r="C223" s="51"/>
      <c r="D223" s="51"/>
      <c r="E223" s="51"/>
      <c r="F223" s="55"/>
    </row>
    <row r="224" spans="1:6" ht="77.25" customHeight="1">
      <c r="A224" s="54"/>
      <c r="B224" s="134" t="s">
        <v>52</v>
      </c>
      <c r="C224" s="134"/>
      <c r="D224" s="134"/>
      <c r="E224" s="134"/>
      <c r="F224" s="55"/>
    </row>
    <row r="225" spans="1:6" ht="27.75" customHeight="1">
      <c r="A225" s="54"/>
      <c r="B225" s="134" t="s">
        <v>53</v>
      </c>
      <c r="C225" s="134"/>
      <c r="D225" s="134"/>
      <c r="E225" s="134"/>
      <c r="F225" s="55"/>
    </row>
    <row r="226" spans="1:6" ht="60.75" customHeight="1">
      <c r="A226" s="54"/>
      <c r="B226" s="136" t="s">
        <v>54</v>
      </c>
      <c r="C226" s="136"/>
      <c r="D226" s="136"/>
      <c r="E226" s="136"/>
      <c r="F226" s="55"/>
    </row>
    <row r="227" spans="1:6" ht="13.5">
      <c r="A227" s="54"/>
      <c r="B227" s="51"/>
      <c r="C227" s="51"/>
      <c r="D227" s="51"/>
      <c r="E227" s="51"/>
      <c r="F227" s="55"/>
    </row>
    <row r="228" spans="1:6" ht="78.75" customHeight="1">
      <c r="A228" s="54"/>
      <c r="B228" s="137" t="s">
        <v>55</v>
      </c>
      <c r="C228" s="137"/>
      <c r="D228" s="137"/>
      <c r="E228" s="137"/>
      <c r="F228" s="55"/>
    </row>
    <row r="229" spans="1:6" ht="13.5">
      <c r="A229" s="54"/>
      <c r="B229" s="57"/>
      <c r="C229" s="51"/>
      <c r="D229" s="51"/>
      <c r="E229" s="51"/>
      <c r="F229" s="55"/>
    </row>
    <row r="230" spans="1:6" ht="41.25" customHeight="1">
      <c r="A230" s="54"/>
      <c r="B230" s="134" t="s">
        <v>56</v>
      </c>
      <c r="C230" s="134"/>
      <c r="D230" s="134"/>
      <c r="E230" s="134"/>
      <c r="F230" s="55"/>
    </row>
    <row r="231" spans="1:6" ht="13.5">
      <c r="A231" s="54"/>
      <c r="B231" s="57"/>
      <c r="C231" s="51"/>
      <c r="D231" s="51"/>
      <c r="E231" s="51"/>
      <c r="F231" s="55"/>
    </row>
    <row r="232" spans="1:6" ht="60.75" customHeight="1">
      <c r="A232" s="54"/>
      <c r="B232" s="134" t="s">
        <v>57</v>
      </c>
      <c r="C232" s="134"/>
      <c r="D232" s="134"/>
      <c r="E232" s="134"/>
      <c r="F232" s="55"/>
    </row>
    <row r="233" spans="1:6" ht="6" customHeight="1">
      <c r="A233" s="54"/>
      <c r="B233" s="51"/>
      <c r="C233" s="51"/>
      <c r="D233" s="51"/>
      <c r="E233" s="51"/>
      <c r="F233" s="55"/>
    </row>
    <row r="234" spans="1:6" ht="13.5">
      <c r="A234" s="54"/>
      <c r="B234" s="134" t="s">
        <v>58</v>
      </c>
      <c r="C234" s="134"/>
      <c r="D234" s="134"/>
      <c r="E234" s="134"/>
      <c r="F234" s="55"/>
    </row>
    <row r="235" spans="1:6" ht="3.75" customHeight="1">
      <c r="A235" s="54"/>
      <c r="B235" s="57"/>
      <c r="C235" s="51"/>
      <c r="D235" s="51"/>
      <c r="E235" s="51"/>
      <c r="F235" s="55"/>
    </row>
    <row r="236" spans="1:6" ht="27.75" customHeight="1">
      <c r="A236" s="54"/>
      <c r="B236" s="134" t="s">
        <v>59</v>
      </c>
      <c r="C236" s="134"/>
      <c r="D236" s="134"/>
      <c r="E236" s="134"/>
      <c r="F236" s="55"/>
    </row>
    <row r="237" spans="1:6" ht="27" customHeight="1">
      <c r="A237" s="54"/>
      <c r="B237" s="134" t="s">
        <v>60</v>
      </c>
      <c r="C237" s="134"/>
      <c r="D237" s="134"/>
      <c r="E237" s="134"/>
      <c r="F237" s="55"/>
    </row>
    <row r="238" spans="1:6" ht="56.25" customHeight="1">
      <c r="A238" s="54"/>
      <c r="B238" s="134" t="s">
        <v>61</v>
      </c>
      <c r="C238" s="134"/>
      <c r="D238" s="134"/>
      <c r="E238" s="134"/>
      <c r="F238" s="55"/>
    </row>
    <row r="239" spans="1:6" ht="13.5">
      <c r="A239" s="54"/>
      <c r="B239" s="51"/>
      <c r="C239" s="51"/>
      <c r="D239" s="51"/>
      <c r="E239" s="51"/>
      <c r="F239" s="55"/>
    </row>
    <row r="240" spans="1:6" ht="45" customHeight="1">
      <c r="A240" s="54"/>
      <c r="B240" s="135" t="s">
        <v>62</v>
      </c>
      <c r="C240" s="135"/>
      <c r="D240" s="135"/>
      <c r="E240" s="135"/>
      <c r="F240" s="55"/>
    </row>
    <row r="241" spans="1:6" ht="13.5">
      <c r="A241" s="54"/>
      <c r="B241" s="51"/>
      <c r="C241" s="51"/>
      <c r="D241" s="51"/>
      <c r="E241" s="51"/>
      <c r="F241" s="55"/>
    </row>
    <row r="242" spans="1:6" ht="27" customHeight="1">
      <c r="A242" s="54"/>
      <c r="B242" s="134" t="s">
        <v>63</v>
      </c>
      <c r="C242" s="134"/>
      <c r="D242" s="134"/>
      <c r="E242" s="134"/>
      <c r="F242" s="55"/>
    </row>
    <row r="243" spans="1:6" ht="43.5" customHeight="1">
      <c r="A243" s="54"/>
      <c r="B243" s="134" t="s">
        <v>64</v>
      </c>
      <c r="C243" s="134"/>
      <c r="D243" s="134"/>
      <c r="E243" s="134"/>
      <c r="F243" s="55"/>
    </row>
    <row r="244" spans="1:6" ht="30" customHeight="1">
      <c r="A244" s="54"/>
      <c r="B244" s="134" t="s">
        <v>65</v>
      </c>
      <c r="C244" s="134"/>
      <c r="D244" s="134"/>
      <c r="E244" s="134"/>
      <c r="F244" s="55"/>
    </row>
    <row r="245" spans="1:6" ht="46.5" customHeight="1">
      <c r="A245" s="54"/>
      <c r="B245" s="134" t="s">
        <v>66</v>
      </c>
      <c r="C245" s="134"/>
      <c r="D245" s="134"/>
      <c r="E245" s="134"/>
      <c r="F245" s="55"/>
    </row>
    <row r="246" spans="1:6" ht="75" customHeight="1">
      <c r="A246" s="54"/>
      <c r="B246" s="134" t="s">
        <v>67</v>
      </c>
      <c r="C246" s="134"/>
      <c r="D246" s="134"/>
      <c r="E246" s="134"/>
      <c r="F246" s="55"/>
    </row>
    <row r="247" spans="1:6" ht="13.5">
      <c r="A247" s="54"/>
      <c r="B247" s="51"/>
      <c r="C247" s="51"/>
      <c r="D247" s="51"/>
      <c r="E247" s="51"/>
      <c r="F247" s="55"/>
    </row>
    <row r="248" spans="1:6" ht="42.75" customHeight="1">
      <c r="A248" s="54"/>
      <c r="B248" s="134" t="s">
        <v>68</v>
      </c>
      <c r="C248" s="134"/>
      <c r="D248" s="134"/>
      <c r="E248" s="134"/>
      <c r="F248" s="55"/>
    </row>
    <row r="249" spans="1:6" ht="181.5" customHeight="1">
      <c r="A249" s="54"/>
      <c r="B249" s="134" t="s">
        <v>69</v>
      </c>
      <c r="C249" s="134"/>
      <c r="D249" s="134"/>
      <c r="E249" s="134"/>
      <c r="F249" s="55"/>
    </row>
    <row r="250" spans="1:6" ht="69.75" customHeight="1">
      <c r="A250" s="54"/>
      <c r="B250" s="134" t="s">
        <v>70</v>
      </c>
      <c r="C250" s="134"/>
      <c r="D250" s="134"/>
      <c r="E250" s="134"/>
      <c r="F250" s="55"/>
    </row>
    <row r="251" spans="1:6" ht="96.75" customHeight="1">
      <c r="A251" s="54"/>
      <c r="B251" s="134" t="s">
        <v>71</v>
      </c>
      <c r="C251" s="134"/>
      <c r="D251" s="134"/>
      <c r="E251" s="134"/>
      <c r="F251" s="55"/>
    </row>
    <row r="252" spans="1:6" ht="43.5" customHeight="1">
      <c r="A252" s="54"/>
      <c r="B252" s="134" t="s">
        <v>72</v>
      </c>
      <c r="C252" s="134"/>
      <c r="D252" s="134"/>
      <c r="E252" s="134"/>
      <c r="F252" s="55"/>
    </row>
    <row r="253" spans="1:6" ht="26.25" customHeight="1">
      <c r="A253" s="54"/>
      <c r="B253" s="134" t="s">
        <v>73</v>
      </c>
      <c r="C253" s="134"/>
      <c r="D253" s="134"/>
      <c r="E253" s="134"/>
      <c r="F253" s="55"/>
    </row>
    <row r="254" spans="1:6" ht="168" customHeight="1">
      <c r="A254" s="54"/>
      <c r="B254" s="134" t="s">
        <v>74</v>
      </c>
      <c r="C254" s="134"/>
      <c r="D254" s="134"/>
      <c r="E254" s="134"/>
      <c r="F254" s="55"/>
    </row>
    <row r="255" spans="1:6" ht="99.75" customHeight="1">
      <c r="A255" s="54"/>
      <c r="B255" s="134" t="s">
        <v>75</v>
      </c>
      <c r="C255" s="134"/>
      <c r="D255" s="134"/>
      <c r="E255" s="134"/>
      <c r="F255" s="55"/>
    </row>
    <row r="256" spans="1:6" ht="13.5">
      <c r="A256" s="54"/>
      <c r="B256" s="51"/>
      <c r="C256" s="51"/>
      <c r="D256" s="51"/>
      <c r="E256" s="51"/>
      <c r="F256" s="55"/>
    </row>
    <row r="257" spans="1:6" ht="13.5">
      <c r="A257" s="54"/>
      <c r="B257" s="51"/>
      <c r="C257" s="51"/>
      <c r="D257" s="51"/>
      <c r="E257" s="51"/>
      <c r="F257" s="55"/>
    </row>
    <row r="258" spans="1:6" ht="13.5">
      <c r="A258" s="45"/>
      <c r="B258" s="53"/>
      <c r="C258" s="45"/>
      <c r="D258" s="29"/>
      <c r="E258" s="29"/>
      <c r="F258" s="29"/>
    </row>
    <row r="259" spans="1:6" ht="15">
      <c r="A259" s="70" t="s">
        <v>2</v>
      </c>
      <c r="B259" s="71" t="s">
        <v>76</v>
      </c>
      <c r="C259" s="72"/>
      <c r="D259" s="73"/>
      <c r="E259" s="73"/>
      <c r="F259" s="73" t="s">
        <v>77</v>
      </c>
    </row>
    <row r="260" spans="1:6" ht="13.5">
      <c r="A260" s="69"/>
      <c r="B260" s="52"/>
      <c r="C260" s="45"/>
      <c r="D260" s="29"/>
      <c r="E260" s="29"/>
      <c r="F260" s="29"/>
    </row>
    <row r="261" spans="1:6" ht="13.5">
      <c r="A261" s="74" t="s">
        <v>78</v>
      </c>
      <c r="B261" s="75" t="s">
        <v>79</v>
      </c>
      <c r="C261" s="76" t="s">
        <v>80</v>
      </c>
      <c r="D261" s="28" t="s">
        <v>81</v>
      </c>
      <c r="E261" s="29" t="s">
        <v>82</v>
      </c>
      <c r="F261" s="29" t="s">
        <v>83</v>
      </c>
    </row>
    <row r="262" spans="1:6" ht="13.5">
      <c r="A262" s="74"/>
      <c r="B262" s="75"/>
      <c r="C262" s="76"/>
      <c r="D262" s="28"/>
      <c r="E262" s="29"/>
      <c r="F262" s="29"/>
    </row>
    <row r="263" spans="1:6" s="100" customFormat="1" ht="54.75">
      <c r="A263" s="53">
        <v>1</v>
      </c>
      <c r="B263" s="56" t="s">
        <v>166</v>
      </c>
      <c r="C263" s="77"/>
      <c r="D263" s="29"/>
      <c r="E263" s="29"/>
      <c r="F263" s="29"/>
    </row>
    <row r="264" spans="1:6" s="100" customFormat="1" ht="13.5">
      <c r="A264" s="53"/>
      <c r="B264" s="56"/>
      <c r="C264" s="77" t="s">
        <v>21</v>
      </c>
      <c r="D264" s="29">
        <v>70</v>
      </c>
      <c r="E264" s="29"/>
      <c r="F264" s="29">
        <f>D264*E264</f>
        <v>0</v>
      </c>
    </row>
    <row r="265" spans="1:6" s="100" customFormat="1" ht="13.5">
      <c r="A265" s="53"/>
      <c r="B265" s="56"/>
      <c r="C265" s="77"/>
      <c r="D265" s="29"/>
      <c r="E265" s="29"/>
      <c r="F265" s="29"/>
    </row>
    <row r="266" spans="1:6" s="100" customFormat="1" ht="41.25">
      <c r="A266" s="53">
        <v>2</v>
      </c>
      <c r="B266" s="56" t="s">
        <v>167</v>
      </c>
      <c r="C266" s="77"/>
      <c r="D266" s="29"/>
      <c r="E266" s="29"/>
      <c r="F266" s="29"/>
    </row>
    <row r="267" spans="1:6" s="100" customFormat="1" ht="13.5">
      <c r="A267" s="53"/>
      <c r="B267" s="56"/>
      <c r="C267" s="77" t="s">
        <v>21</v>
      </c>
      <c r="D267" s="29">
        <v>35</v>
      </c>
      <c r="E267" s="29"/>
      <c r="F267" s="29">
        <f>D267*E267</f>
        <v>0</v>
      </c>
    </row>
    <row r="268" spans="1:6" s="100" customFormat="1" ht="13.5">
      <c r="A268" s="53"/>
      <c r="B268" s="56"/>
      <c r="C268" s="77"/>
      <c r="D268" s="29"/>
      <c r="E268" s="29"/>
      <c r="F268" s="29"/>
    </row>
    <row r="269" spans="1:6" s="100" customFormat="1" ht="41.25">
      <c r="A269" s="53">
        <v>3</v>
      </c>
      <c r="B269" s="56" t="s">
        <v>168</v>
      </c>
      <c r="C269" s="77"/>
      <c r="D269" s="29"/>
      <c r="E269" s="29"/>
      <c r="F269" s="29"/>
    </row>
    <row r="270" spans="1:6" s="100" customFormat="1" ht="13.5">
      <c r="A270" s="53"/>
      <c r="B270" s="56"/>
      <c r="C270" s="77" t="s">
        <v>34</v>
      </c>
      <c r="D270" s="29">
        <v>400</v>
      </c>
      <c r="E270" s="29"/>
      <c r="F270" s="29">
        <f>D270*E270</f>
        <v>0</v>
      </c>
    </row>
    <row r="271" spans="1:6" s="100" customFormat="1" ht="13.5">
      <c r="A271" s="53"/>
      <c r="B271" s="56"/>
      <c r="C271" s="77"/>
      <c r="D271" s="29"/>
      <c r="E271" s="29"/>
      <c r="F271" s="29"/>
    </row>
    <row r="272" spans="1:6" s="100" customFormat="1" ht="123.75">
      <c r="A272" s="53">
        <v>4</v>
      </c>
      <c r="B272" s="56" t="s">
        <v>180</v>
      </c>
      <c r="C272" s="77"/>
      <c r="D272" s="29"/>
      <c r="E272" s="29"/>
      <c r="F272" s="29"/>
    </row>
    <row r="273" spans="1:6" s="100" customFormat="1" ht="13.5">
      <c r="A273" s="53"/>
      <c r="B273" s="56" t="s">
        <v>170</v>
      </c>
      <c r="C273" s="77" t="s">
        <v>4</v>
      </c>
      <c r="D273" s="29">
        <v>1</v>
      </c>
      <c r="E273" s="29"/>
      <c r="F273" s="29">
        <f>D273*E273</f>
        <v>0</v>
      </c>
    </row>
    <row r="274" spans="1:6" s="100" customFormat="1" ht="13.5">
      <c r="A274" s="53"/>
      <c r="B274" s="56" t="s">
        <v>169</v>
      </c>
      <c r="C274" s="77" t="s">
        <v>4</v>
      </c>
      <c r="D274" s="29">
        <v>1</v>
      </c>
      <c r="E274" s="29"/>
      <c r="F274" s="29">
        <f>D274*E274</f>
        <v>0</v>
      </c>
    </row>
    <row r="275" spans="1:6" s="100" customFormat="1" ht="13.5">
      <c r="A275" s="53"/>
      <c r="B275" s="56" t="s">
        <v>171</v>
      </c>
      <c r="C275" s="77" t="s">
        <v>4</v>
      </c>
      <c r="D275" s="29">
        <v>1</v>
      </c>
      <c r="E275" s="29"/>
      <c r="F275" s="29">
        <f>D275*E275</f>
        <v>0</v>
      </c>
    </row>
    <row r="276" spans="1:6" s="100" customFormat="1" ht="13.5">
      <c r="A276" s="53"/>
      <c r="B276" s="56" t="s">
        <v>172</v>
      </c>
      <c r="C276" s="77" t="s">
        <v>4</v>
      </c>
      <c r="D276" s="29">
        <v>1</v>
      </c>
      <c r="E276" s="29"/>
      <c r="F276" s="29">
        <f>D276*E276</f>
        <v>0</v>
      </c>
    </row>
    <row r="277" spans="1:6" s="100" customFormat="1" ht="13.5">
      <c r="A277" s="53"/>
      <c r="B277" s="56" t="s">
        <v>173</v>
      </c>
      <c r="C277" s="77" t="s">
        <v>4</v>
      </c>
      <c r="D277" s="29">
        <v>1</v>
      </c>
      <c r="E277" s="29"/>
      <c r="F277" s="29">
        <f>D277*E277</f>
        <v>0</v>
      </c>
    </row>
    <row r="278" spans="1:6" s="100" customFormat="1" ht="13.5">
      <c r="A278" s="53"/>
      <c r="B278" s="56" t="s">
        <v>174</v>
      </c>
      <c r="C278" s="77" t="s">
        <v>4</v>
      </c>
      <c r="D278" s="29">
        <v>1</v>
      </c>
      <c r="E278" s="29"/>
      <c r="F278" s="29">
        <f>D278*E278</f>
        <v>0</v>
      </c>
    </row>
    <row r="279" spans="1:6" s="100" customFormat="1" ht="13.5">
      <c r="A279" s="53"/>
      <c r="B279" s="56" t="s">
        <v>175</v>
      </c>
      <c r="C279" s="77" t="s">
        <v>4</v>
      </c>
      <c r="D279" s="29">
        <v>1</v>
      </c>
      <c r="E279" s="29"/>
      <c r="F279" s="29">
        <f>D279*E279</f>
        <v>0</v>
      </c>
    </row>
    <row r="280" spans="1:6" s="100" customFormat="1" ht="13.5">
      <c r="A280" s="53"/>
      <c r="B280" s="56" t="s">
        <v>176</v>
      </c>
      <c r="C280" s="77" t="s">
        <v>4</v>
      </c>
      <c r="D280" s="29">
        <v>1</v>
      </c>
      <c r="E280" s="29"/>
      <c r="F280" s="29">
        <f>D280*E280</f>
        <v>0</v>
      </c>
    </row>
    <row r="281" spans="1:6" s="100" customFormat="1" ht="32.25" customHeight="1">
      <c r="A281" s="53"/>
      <c r="B281" s="44" t="s">
        <v>178</v>
      </c>
      <c r="C281" s="77" t="s">
        <v>4</v>
      </c>
      <c r="D281" s="29">
        <v>2</v>
      </c>
      <c r="E281" s="29"/>
      <c r="F281" s="29">
        <f>D281*E281</f>
        <v>0</v>
      </c>
    </row>
    <row r="282" spans="1:6" s="100" customFormat="1" ht="13.5">
      <c r="A282" s="53"/>
      <c r="B282" s="56" t="s">
        <v>179</v>
      </c>
      <c r="C282" s="77" t="s">
        <v>4</v>
      </c>
      <c r="D282" s="29">
        <v>6</v>
      </c>
      <c r="E282" s="29"/>
      <c r="F282" s="29">
        <f>D282*E282</f>
        <v>0</v>
      </c>
    </row>
    <row r="283" spans="1:6" s="100" customFormat="1" ht="45.75" customHeight="1">
      <c r="A283" s="53"/>
      <c r="B283" s="44" t="s">
        <v>177</v>
      </c>
      <c r="C283" s="149" t="s">
        <v>181</v>
      </c>
      <c r="D283" s="29">
        <v>1</v>
      </c>
      <c r="E283" s="29"/>
      <c r="F283" s="29">
        <f>D283*E283</f>
        <v>0</v>
      </c>
    </row>
    <row r="284" spans="1:6" s="100" customFormat="1" ht="13.5">
      <c r="A284" s="53"/>
      <c r="B284" s="56"/>
      <c r="C284" s="77"/>
      <c r="D284" s="29"/>
      <c r="E284" s="29"/>
      <c r="F284" s="29"/>
    </row>
    <row r="285" spans="1:6" s="100" customFormat="1" ht="13.5">
      <c r="A285" s="53"/>
      <c r="B285" s="56"/>
      <c r="C285" s="77"/>
      <c r="D285" s="29"/>
      <c r="E285" s="29"/>
      <c r="F285" s="29"/>
    </row>
    <row r="286" spans="1:6" s="100" customFormat="1" ht="54.75">
      <c r="A286" s="53">
        <v>5</v>
      </c>
      <c r="B286" s="56" t="s">
        <v>182</v>
      </c>
      <c r="C286" s="77" t="s">
        <v>85</v>
      </c>
      <c r="D286" s="29">
        <v>220</v>
      </c>
      <c r="E286" s="29"/>
      <c r="F286" s="29">
        <f>D286*E286</f>
        <v>0</v>
      </c>
    </row>
    <row r="287" spans="1:6" s="100" customFormat="1" ht="13.5">
      <c r="A287" s="53"/>
      <c r="B287" s="56"/>
      <c r="C287" s="77"/>
      <c r="D287" s="29"/>
      <c r="E287" s="29"/>
      <c r="F287" s="29"/>
    </row>
    <row r="288" spans="1:6" ht="41.25">
      <c r="A288" s="53">
        <v>6</v>
      </c>
      <c r="B288" s="56" t="s">
        <v>84</v>
      </c>
      <c r="C288" s="77" t="s">
        <v>85</v>
      </c>
      <c r="D288" s="29">
        <v>170</v>
      </c>
      <c r="E288" s="29"/>
      <c r="F288" s="29">
        <f>D288*E288</f>
        <v>0</v>
      </c>
    </row>
    <row r="289" spans="1:6" ht="13.5">
      <c r="A289" s="53"/>
      <c r="B289" s="56"/>
      <c r="C289" s="77"/>
      <c r="D289" s="29"/>
      <c r="E289" s="29"/>
      <c r="F289" s="29"/>
    </row>
    <row r="290" spans="1:6" ht="41.25">
      <c r="A290" s="53">
        <v>7</v>
      </c>
      <c r="B290" s="56" t="s">
        <v>86</v>
      </c>
      <c r="C290" s="77" t="s">
        <v>85</v>
      </c>
      <c r="D290" s="29">
        <v>210</v>
      </c>
      <c r="E290" s="29"/>
      <c r="F290" s="29">
        <f>D290*E290</f>
        <v>0</v>
      </c>
    </row>
    <row r="291" spans="1:6" ht="13.5">
      <c r="A291" s="53"/>
      <c r="B291" s="56"/>
      <c r="C291" s="77"/>
      <c r="D291" s="29"/>
      <c r="E291" s="29"/>
      <c r="F291" s="29"/>
    </row>
    <row r="292" spans="1:6" ht="41.25">
      <c r="A292" s="53">
        <v>8</v>
      </c>
      <c r="B292" s="56" t="s">
        <v>184</v>
      </c>
      <c r="C292" s="77" t="s">
        <v>85</v>
      </c>
      <c r="D292" s="29">
        <v>240</v>
      </c>
      <c r="E292" s="29"/>
      <c r="F292" s="29">
        <f>E292*D292</f>
        <v>0</v>
      </c>
    </row>
    <row r="293" spans="1:6" ht="13.5">
      <c r="A293" s="53"/>
      <c r="B293" s="56"/>
      <c r="C293" s="77"/>
      <c r="D293" s="29"/>
      <c r="E293" s="29"/>
      <c r="F293" s="29"/>
    </row>
    <row r="294" spans="1:6" ht="27">
      <c r="A294" s="53">
        <v>9</v>
      </c>
      <c r="B294" s="56" t="s">
        <v>183</v>
      </c>
      <c r="C294" s="77" t="s">
        <v>85</v>
      </c>
      <c r="D294" s="29">
        <v>220</v>
      </c>
      <c r="E294" s="29"/>
      <c r="F294" s="29">
        <f>E294*D294</f>
        <v>0</v>
      </c>
    </row>
    <row r="295" spans="1:6" ht="13.5">
      <c r="A295" s="53"/>
      <c r="B295" s="56"/>
      <c r="C295" s="77"/>
      <c r="D295" s="29"/>
      <c r="E295" s="29"/>
      <c r="F295" s="29"/>
    </row>
    <row r="296" spans="1:6" ht="13.5">
      <c r="A296" s="78" t="s">
        <v>77</v>
      </c>
      <c r="B296" s="56"/>
      <c r="C296" s="45"/>
      <c r="D296" s="29"/>
      <c r="E296" s="29"/>
      <c r="F296" s="29"/>
    </row>
    <row r="297" spans="1:6" ht="27">
      <c r="A297" s="70" t="s">
        <v>151</v>
      </c>
      <c r="B297" s="71" t="s">
        <v>87</v>
      </c>
      <c r="C297" s="72"/>
      <c r="D297" s="73"/>
      <c r="E297" s="73"/>
      <c r="F297" s="79">
        <f>SUM(F264:F296)</f>
        <v>0</v>
      </c>
    </row>
    <row r="298" spans="1:6" ht="13.5">
      <c r="A298" s="45"/>
      <c r="B298" s="52"/>
      <c r="C298" s="45"/>
      <c r="D298" s="29"/>
      <c r="E298" s="29"/>
      <c r="F298" s="29"/>
    </row>
    <row r="299" spans="1:6" ht="13.5">
      <c r="A299" s="45"/>
      <c r="B299" s="52"/>
      <c r="C299" s="45"/>
      <c r="D299" s="29"/>
      <c r="E299" s="29"/>
      <c r="F299" s="29"/>
    </row>
    <row r="300" spans="1:6" ht="13.5">
      <c r="A300" s="69"/>
      <c r="B300" s="52"/>
      <c r="C300" s="45"/>
      <c r="D300" s="29"/>
      <c r="E300" s="29"/>
      <c r="F300" s="29"/>
    </row>
    <row r="301" spans="1:6" ht="13.5">
      <c r="A301" s="70" t="s">
        <v>3</v>
      </c>
      <c r="B301" s="71" t="s">
        <v>88</v>
      </c>
      <c r="C301" s="80"/>
      <c r="D301" s="79"/>
      <c r="E301" s="73"/>
      <c r="F301" s="73"/>
    </row>
    <row r="302" spans="1:6" ht="13.5">
      <c r="A302" s="78"/>
      <c r="B302" s="56"/>
      <c r="C302" s="45"/>
      <c r="D302" s="29"/>
      <c r="E302" s="29"/>
      <c r="F302" s="29"/>
    </row>
    <row r="303" spans="1:6" ht="13.5">
      <c r="A303" s="74" t="s">
        <v>78</v>
      </c>
      <c r="B303" s="75" t="s">
        <v>79</v>
      </c>
      <c r="C303" s="76" t="s">
        <v>80</v>
      </c>
      <c r="D303" s="28" t="s">
        <v>81</v>
      </c>
      <c r="E303" s="28" t="s">
        <v>82</v>
      </c>
      <c r="F303" s="28" t="s">
        <v>83</v>
      </c>
    </row>
    <row r="304" spans="1:6" ht="13.5">
      <c r="A304" s="74"/>
      <c r="B304" s="75"/>
      <c r="C304" s="76"/>
      <c r="D304" s="28"/>
      <c r="E304" s="28"/>
      <c r="F304" s="28"/>
    </row>
    <row r="305" spans="1:6" ht="41.25">
      <c r="A305" s="53">
        <v>1</v>
      </c>
      <c r="B305" s="56" t="s">
        <v>89</v>
      </c>
      <c r="C305" s="77" t="s">
        <v>4</v>
      </c>
      <c r="D305" s="29">
        <v>32</v>
      </c>
      <c r="E305" s="29"/>
      <c r="F305" s="29">
        <f>D305*E305</f>
        <v>0</v>
      </c>
    </row>
    <row r="306" spans="1:6" ht="13.5">
      <c r="A306" s="53"/>
      <c r="B306" s="56"/>
      <c r="C306" s="77"/>
      <c r="D306" s="29"/>
      <c r="E306" s="29"/>
      <c r="F306" s="29"/>
    </row>
    <row r="307" spans="1:6" ht="41.25">
      <c r="A307" s="53">
        <v>2</v>
      </c>
      <c r="B307" s="56" t="s">
        <v>90</v>
      </c>
      <c r="C307" s="77" t="s">
        <v>4</v>
      </c>
      <c r="D307" s="29">
        <v>10</v>
      </c>
      <c r="E307" s="29"/>
      <c r="F307" s="29">
        <f>D307*E307</f>
        <v>0</v>
      </c>
    </row>
    <row r="308" spans="1:6" ht="13.5">
      <c r="A308" s="53"/>
      <c r="B308" s="56"/>
      <c r="C308" s="77"/>
      <c r="D308" s="29"/>
      <c r="E308" s="29"/>
      <c r="F308" s="29"/>
    </row>
    <row r="309" spans="1:6" ht="13.5">
      <c r="A309" s="53"/>
      <c r="B309" s="56"/>
      <c r="C309" s="77"/>
      <c r="D309" s="29"/>
      <c r="E309" s="29"/>
      <c r="F309" s="29"/>
    </row>
    <row r="310" spans="1:6" ht="13.5">
      <c r="A310" s="70" t="s">
        <v>150</v>
      </c>
      <c r="B310" s="71" t="s">
        <v>91</v>
      </c>
      <c r="C310" s="80"/>
      <c r="D310" s="79"/>
      <c r="E310" s="73"/>
      <c r="F310" s="79">
        <f>SUM(F305:F309)</f>
        <v>0</v>
      </c>
    </row>
    <row r="311" spans="1:6" ht="13.5">
      <c r="A311" s="81"/>
      <c r="B311" s="82"/>
      <c r="C311" s="83"/>
      <c r="D311" s="84"/>
      <c r="E311" s="55"/>
      <c r="F311" s="84"/>
    </row>
    <row r="312" spans="1:6" ht="13.5">
      <c r="A312" s="81"/>
      <c r="B312" s="82"/>
      <c r="C312" s="83"/>
      <c r="D312" s="84"/>
      <c r="E312" s="55"/>
      <c r="F312" s="84"/>
    </row>
    <row r="313" spans="1:6" ht="14.25">
      <c r="A313" s="69"/>
      <c r="B313" s="52"/>
      <c r="C313" s="45"/>
      <c r="D313" s="29"/>
      <c r="E313" s="29"/>
      <c r="F313" s="29"/>
    </row>
    <row r="314" spans="1:6" ht="13.5">
      <c r="A314" s="70" t="s">
        <v>92</v>
      </c>
      <c r="B314" s="71" t="s">
        <v>93</v>
      </c>
      <c r="C314" s="80"/>
      <c r="D314" s="79"/>
      <c r="E314" s="73"/>
      <c r="F314" s="73"/>
    </row>
    <row r="315" spans="1:6" ht="13.5">
      <c r="A315" s="78"/>
      <c r="B315" s="56"/>
      <c r="C315" s="45"/>
      <c r="D315" s="29"/>
      <c r="E315" s="29"/>
      <c r="F315" s="29"/>
    </row>
    <row r="316" spans="1:6" ht="13.5">
      <c r="A316" s="74" t="s">
        <v>78</v>
      </c>
      <c r="B316" s="75" t="s">
        <v>79</v>
      </c>
      <c r="C316" s="76" t="s">
        <v>80</v>
      </c>
      <c r="D316" s="28" t="s">
        <v>81</v>
      </c>
      <c r="E316" s="28" t="s">
        <v>82</v>
      </c>
      <c r="F316" s="28" t="s">
        <v>83</v>
      </c>
    </row>
    <row r="317" spans="1:6" ht="13.5">
      <c r="A317" s="74"/>
      <c r="B317" s="75"/>
      <c r="C317" s="76"/>
      <c r="D317" s="28"/>
      <c r="E317" s="28"/>
      <c r="F317" s="28"/>
    </row>
    <row r="318" spans="1:6" ht="54.75">
      <c r="A318" s="53">
        <v>1</v>
      </c>
      <c r="B318" s="56" t="s">
        <v>94</v>
      </c>
      <c r="C318" s="77" t="s">
        <v>85</v>
      </c>
      <c r="D318" s="29">
        <v>220</v>
      </c>
      <c r="E318" s="29"/>
      <c r="F318" s="29">
        <f>D318*E318</f>
        <v>0</v>
      </c>
    </row>
    <row r="319" spans="1:6" ht="13.5">
      <c r="A319" s="53"/>
      <c r="B319" s="56"/>
      <c r="C319" s="77"/>
      <c r="D319" s="29"/>
      <c r="E319" s="29"/>
      <c r="F319" s="29"/>
    </row>
    <row r="320" spans="1:6" ht="69">
      <c r="A320" s="53">
        <v>2</v>
      </c>
      <c r="B320" s="56" t="s">
        <v>95</v>
      </c>
      <c r="C320" s="77" t="s">
        <v>4</v>
      </c>
      <c r="D320" s="29">
        <v>6</v>
      </c>
      <c r="E320" s="29"/>
      <c r="F320" s="29">
        <f>D320*E320</f>
        <v>0</v>
      </c>
    </row>
    <row r="321" spans="1:6" ht="13.5">
      <c r="A321" s="53"/>
      <c r="B321" s="56"/>
      <c r="C321" s="77"/>
      <c r="D321" s="29"/>
      <c r="E321" s="29"/>
      <c r="F321" s="29"/>
    </row>
    <row r="322" spans="1:6" ht="69">
      <c r="A322" s="53">
        <v>3</v>
      </c>
      <c r="B322" s="56" t="s">
        <v>96</v>
      </c>
      <c r="C322" s="77" t="s">
        <v>85</v>
      </c>
      <c r="D322" s="29">
        <v>40</v>
      </c>
      <c r="E322" s="29"/>
      <c r="F322" s="29">
        <f>D322*E322</f>
        <v>0</v>
      </c>
    </row>
    <row r="323" spans="1:6" ht="13.5">
      <c r="A323" s="53"/>
      <c r="B323" s="56"/>
      <c r="C323" s="77"/>
      <c r="D323" s="29"/>
      <c r="E323" s="29"/>
      <c r="F323" s="29"/>
    </row>
    <row r="324" spans="1:6" ht="82.5">
      <c r="A324" s="53">
        <v>4</v>
      </c>
      <c r="B324" s="56" t="s">
        <v>97</v>
      </c>
      <c r="C324" s="77" t="s">
        <v>4</v>
      </c>
      <c r="D324" s="29">
        <v>6</v>
      </c>
      <c r="E324" s="29"/>
      <c r="F324" s="29">
        <f>D324*E324</f>
        <v>0</v>
      </c>
    </row>
    <row r="325" spans="1:6" ht="13.5">
      <c r="A325" s="53"/>
      <c r="B325" s="56"/>
      <c r="C325" s="77"/>
      <c r="D325" s="29"/>
      <c r="E325" s="29"/>
      <c r="F325" s="29"/>
    </row>
    <row r="326" spans="1:6" ht="41.25">
      <c r="A326" s="53">
        <v>5</v>
      </c>
      <c r="B326" s="56" t="s">
        <v>98</v>
      </c>
      <c r="C326" s="77" t="s">
        <v>99</v>
      </c>
      <c r="D326" s="29">
        <v>1</v>
      </c>
      <c r="E326" s="29"/>
      <c r="F326" s="29">
        <f>D326*E326</f>
        <v>0</v>
      </c>
    </row>
    <row r="327" spans="1:6" ht="13.5">
      <c r="A327" s="53"/>
      <c r="B327" s="56"/>
      <c r="C327" s="77"/>
      <c r="D327" s="29"/>
      <c r="E327" s="29"/>
      <c r="F327" s="29"/>
    </row>
    <row r="328" spans="1:6" ht="54.75">
      <c r="A328" s="53">
        <v>6</v>
      </c>
      <c r="B328" s="56" t="s">
        <v>100</v>
      </c>
      <c r="C328" s="77" t="s">
        <v>85</v>
      </c>
      <c r="D328" s="29">
        <v>200</v>
      </c>
      <c r="E328" s="29"/>
      <c r="F328" s="29">
        <f>D328*E328</f>
        <v>0</v>
      </c>
    </row>
    <row r="329" spans="1:6" ht="13.5">
      <c r="A329" s="53"/>
      <c r="B329" s="56"/>
      <c r="C329" s="77"/>
      <c r="D329" s="29"/>
      <c r="E329" s="29"/>
      <c r="F329" s="29"/>
    </row>
    <row r="330" spans="1:6" ht="27">
      <c r="A330" s="53">
        <v>7</v>
      </c>
      <c r="B330" s="56" t="s">
        <v>101</v>
      </c>
      <c r="C330" s="77" t="s">
        <v>4</v>
      </c>
      <c r="D330" s="29">
        <v>300</v>
      </c>
      <c r="E330" s="29"/>
      <c r="F330" s="29">
        <f>D330*E330</f>
        <v>0</v>
      </c>
    </row>
    <row r="331" spans="1:6" ht="13.5">
      <c r="A331" s="53"/>
      <c r="B331" s="56"/>
      <c r="C331" s="77"/>
      <c r="D331" s="29"/>
      <c r="E331" s="29"/>
      <c r="F331" s="29"/>
    </row>
    <row r="332" spans="1:6" ht="27">
      <c r="A332" s="53">
        <v>8</v>
      </c>
      <c r="B332" s="56" t="s">
        <v>102</v>
      </c>
      <c r="C332" s="77" t="s">
        <v>4</v>
      </c>
      <c r="D332" s="29">
        <v>7</v>
      </c>
      <c r="E332" s="29"/>
      <c r="F332" s="29">
        <f>D332*E332</f>
        <v>0</v>
      </c>
    </row>
    <row r="333" spans="1:6" ht="13.5">
      <c r="A333" s="53"/>
      <c r="B333" s="56"/>
      <c r="C333" s="77"/>
      <c r="D333" s="29"/>
      <c r="E333" s="29"/>
      <c r="F333" s="29"/>
    </row>
    <row r="334" spans="1:6" ht="27">
      <c r="A334" s="53">
        <v>9</v>
      </c>
      <c r="B334" s="56" t="s">
        <v>103</v>
      </c>
      <c r="C334" s="77" t="s">
        <v>4</v>
      </c>
      <c r="D334" s="29">
        <v>13</v>
      </c>
      <c r="E334" s="29"/>
      <c r="F334" s="29">
        <f>D334*E334</f>
        <v>0</v>
      </c>
    </row>
    <row r="335" spans="1:6" ht="13.5">
      <c r="A335" s="53"/>
      <c r="B335" s="56"/>
      <c r="C335" s="77"/>
      <c r="D335" s="29"/>
      <c r="E335" s="29"/>
      <c r="F335" s="29"/>
    </row>
    <row r="336" spans="1:6" ht="69">
      <c r="A336" s="53">
        <v>10</v>
      </c>
      <c r="B336" s="85" t="s">
        <v>104</v>
      </c>
      <c r="C336" s="77" t="s">
        <v>4</v>
      </c>
      <c r="D336" s="29">
        <v>13</v>
      </c>
      <c r="E336" s="29"/>
      <c r="F336" s="29">
        <f>D336*E336</f>
        <v>0</v>
      </c>
    </row>
    <row r="337" spans="1:6" ht="13.5">
      <c r="A337" s="53"/>
      <c r="B337" s="56"/>
      <c r="C337" s="77"/>
      <c r="D337" s="29"/>
      <c r="E337" s="29"/>
      <c r="F337" s="29"/>
    </row>
    <row r="338" spans="1:6" ht="13.5">
      <c r="A338" s="78"/>
      <c r="B338" s="56"/>
      <c r="C338" s="45"/>
      <c r="D338" s="29"/>
      <c r="E338" s="29"/>
      <c r="F338" s="29"/>
    </row>
    <row r="339" spans="1:6" ht="13.5">
      <c r="A339" s="70" t="s">
        <v>152</v>
      </c>
      <c r="B339" s="71" t="s">
        <v>105</v>
      </c>
      <c r="C339" s="80"/>
      <c r="D339" s="79"/>
      <c r="E339" s="73"/>
      <c r="F339" s="79">
        <f>SUM(F318:F338)</f>
        <v>0</v>
      </c>
    </row>
    <row r="340" spans="1:6" ht="13.5">
      <c r="A340" s="45"/>
      <c r="B340" s="52"/>
      <c r="C340" s="45"/>
      <c r="D340" s="29"/>
      <c r="E340" s="29"/>
      <c r="F340" s="29"/>
    </row>
    <row r="341" spans="1:6" ht="13.5">
      <c r="A341" s="45"/>
      <c r="B341" s="52"/>
      <c r="C341" s="45"/>
      <c r="D341" s="29"/>
      <c r="E341" s="29"/>
      <c r="F341" s="29"/>
    </row>
    <row r="342" spans="1:6" ht="13.5">
      <c r="A342" s="45"/>
      <c r="B342" s="52"/>
      <c r="C342" s="45"/>
      <c r="D342" s="29"/>
      <c r="E342" s="29"/>
      <c r="F342" s="29"/>
    </row>
    <row r="343" spans="1:6" ht="13.5">
      <c r="A343" s="45"/>
      <c r="B343" s="52"/>
      <c r="C343" s="45"/>
      <c r="D343" s="29"/>
      <c r="E343" s="29"/>
      <c r="F343" s="29"/>
    </row>
    <row r="344" spans="1:6" ht="13.5">
      <c r="A344" s="69"/>
      <c r="B344" s="52"/>
      <c r="C344" s="45"/>
      <c r="D344" s="29"/>
      <c r="E344" s="29"/>
      <c r="F344" s="29"/>
    </row>
    <row r="345" spans="1:6" ht="27">
      <c r="A345" s="70" t="s">
        <v>106</v>
      </c>
      <c r="B345" s="71" t="s">
        <v>107</v>
      </c>
      <c r="C345" s="80"/>
      <c r="D345" s="79"/>
      <c r="E345" s="73"/>
      <c r="F345" s="73"/>
    </row>
    <row r="346" spans="1:6" ht="13.5">
      <c r="A346" s="78"/>
      <c r="B346" s="52"/>
      <c r="C346" s="45"/>
      <c r="D346" s="29"/>
      <c r="E346" s="29"/>
      <c r="F346" s="29"/>
    </row>
    <row r="347" spans="1:6" ht="13.5">
      <c r="A347" s="74" t="s">
        <v>78</v>
      </c>
      <c r="B347" s="75" t="s">
        <v>79</v>
      </c>
      <c r="C347" s="76" t="s">
        <v>80</v>
      </c>
      <c r="D347" s="28" t="s">
        <v>81</v>
      </c>
      <c r="E347" s="28" t="s">
        <v>82</v>
      </c>
      <c r="F347" s="28" t="s">
        <v>83</v>
      </c>
    </row>
    <row r="348" spans="1:6" ht="13.5">
      <c r="A348" s="74"/>
      <c r="B348" s="75"/>
      <c r="C348" s="76"/>
      <c r="D348" s="28"/>
      <c r="E348" s="28"/>
      <c r="F348" s="28"/>
    </row>
    <row r="349" spans="1:6" ht="13.5">
      <c r="A349" s="53">
        <v>1</v>
      </c>
      <c r="B349" s="56" t="s">
        <v>108</v>
      </c>
      <c r="C349" s="77" t="s">
        <v>99</v>
      </c>
      <c r="D349" s="29" t="s">
        <v>109</v>
      </c>
      <c r="E349" s="29"/>
      <c r="F349" s="29">
        <f aca="true" t="shared" si="0" ref="F349:F363">D349*E349</f>
        <v>0</v>
      </c>
    </row>
    <row r="350" spans="1:6" ht="13.5">
      <c r="A350" s="53"/>
      <c r="B350" s="56"/>
      <c r="C350" s="77"/>
      <c r="D350" s="29"/>
      <c r="E350" s="29"/>
      <c r="F350" s="29"/>
    </row>
    <row r="351" spans="1:6" ht="27">
      <c r="A351" s="53">
        <v>2</v>
      </c>
      <c r="B351" s="56" t="s">
        <v>110</v>
      </c>
      <c r="C351" s="77" t="s">
        <v>99</v>
      </c>
      <c r="D351" s="29" t="s">
        <v>109</v>
      </c>
      <c r="E351" s="29"/>
      <c r="F351" s="29">
        <f t="shared" si="0"/>
        <v>0</v>
      </c>
    </row>
    <row r="352" spans="1:6" ht="13.5">
      <c r="A352" s="53"/>
      <c r="B352" s="56"/>
      <c r="C352" s="77"/>
      <c r="D352" s="29"/>
      <c r="E352" s="29"/>
      <c r="F352" s="29"/>
    </row>
    <row r="353" spans="1:6" ht="27">
      <c r="A353" s="53">
        <v>3</v>
      </c>
      <c r="B353" s="56" t="s">
        <v>111</v>
      </c>
      <c r="C353" s="77" t="s">
        <v>99</v>
      </c>
      <c r="D353" s="29" t="s">
        <v>109</v>
      </c>
      <c r="E353" s="29"/>
      <c r="F353" s="29">
        <f t="shared" si="0"/>
        <v>0</v>
      </c>
    </row>
    <row r="354" spans="1:6" ht="13.5">
      <c r="A354" s="53"/>
      <c r="B354" s="56"/>
      <c r="C354" s="77"/>
      <c r="D354" s="29"/>
      <c r="E354" s="29"/>
      <c r="F354" s="29"/>
    </row>
    <row r="355" spans="1:6" ht="13.5">
      <c r="A355" s="53">
        <v>4</v>
      </c>
      <c r="B355" s="56" t="s">
        <v>112</v>
      </c>
      <c r="C355" s="77" t="s">
        <v>99</v>
      </c>
      <c r="D355" s="29" t="s">
        <v>109</v>
      </c>
      <c r="E355" s="29"/>
      <c r="F355" s="29">
        <f t="shared" si="0"/>
        <v>0</v>
      </c>
    </row>
    <row r="356" spans="1:6" ht="13.5">
      <c r="A356" s="53"/>
      <c r="B356" s="56"/>
      <c r="C356" s="77"/>
      <c r="D356" s="29"/>
      <c r="E356" s="29"/>
      <c r="F356" s="29"/>
    </row>
    <row r="357" spans="1:6" ht="13.5">
      <c r="A357" s="53">
        <v>5</v>
      </c>
      <c r="B357" s="56" t="s">
        <v>113</v>
      </c>
      <c r="C357" s="77" t="s">
        <v>99</v>
      </c>
      <c r="D357" s="29" t="s">
        <v>109</v>
      </c>
      <c r="E357" s="29"/>
      <c r="F357" s="29">
        <f t="shared" si="0"/>
        <v>0</v>
      </c>
    </row>
    <row r="358" spans="1:6" ht="13.5">
      <c r="A358" s="53"/>
      <c r="B358" s="56"/>
      <c r="C358" s="77"/>
      <c r="D358" s="29"/>
      <c r="E358" s="29"/>
      <c r="F358" s="29"/>
    </row>
    <row r="359" spans="1:6" ht="41.25">
      <c r="A359" s="53">
        <v>6</v>
      </c>
      <c r="B359" s="56" t="s">
        <v>114</v>
      </c>
      <c r="C359" s="77" t="s">
        <v>99</v>
      </c>
      <c r="D359" s="29" t="s">
        <v>109</v>
      </c>
      <c r="E359" s="29"/>
      <c r="F359" s="29">
        <f t="shared" si="0"/>
        <v>0</v>
      </c>
    </row>
    <row r="360" spans="1:6" ht="13.5">
      <c r="A360" s="53"/>
      <c r="B360" s="56"/>
      <c r="C360" s="77"/>
      <c r="D360" s="29"/>
      <c r="E360" s="29"/>
      <c r="F360" s="29"/>
    </row>
    <row r="361" spans="1:6" ht="13.5">
      <c r="A361" s="53">
        <v>7</v>
      </c>
      <c r="B361" s="56" t="s">
        <v>115</v>
      </c>
      <c r="C361" s="77" t="s">
        <v>99</v>
      </c>
      <c r="D361" s="29">
        <v>1</v>
      </c>
      <c r="E361" s="29"/>
      <c r="F361" s="29">
        <f t="shared" si="0"/>
        <v>0</v>
      </c>
    </row>
    <row r="362" spans="1:6" ht="13.5">
      <c r="A362" s="53"/>
      <c r="B362" s="56"/>
      <c r="C362" s="77"/>
      <c r="D362" s="29"/>
      <c r="E362" s="29"/>
      <c r="F362" s="29"/>
    </row>
    <row r="363" spans="1:6" ht="13.5">
      <c r="A363" s="53">
        <v>8</v>
      </c>
      <c r="B363" s="56" t="s">
        <v>116</v>
      </c>
      <c r="C363" s="77" t="s">
        <v>99</v>
      </c>
      <c r="D363" s="29">
        <v>1</v>
      </c>
      <c r="E363" s="29"/>
      <c r="F363" s="29">
        <f t="shared" si="0"/>
        <v>0</v>
      </c>
    </row>
    <row r="364" spans="1:6" ht="13.5">
      <c r="A364" s="53"/>
      <c r="B364" s="56"/>
      <c r="C364" s="77"/>
      <c r="D364" s="29"/>
      <c r="E364" s="29"/>
      <c r="F364" s="29"/>
    </row>
    <row r="365" spans="1:6" ht="13.5">
      <c r="A365" s="53">
        <v>9</v>
      </c>
      <c r="B365" s="56" t="s">
        <v>117</v>
      </c>
      <c r="C365" s="77" t="s">
        <v>99</v>
      </c>
      <c r="D365" s="29" t="s">
        <v>109</v>
      </c>
      <c r="E365" s="29"/>
      <c r="F365" s="29">
        <f>D365*E365</f>
        <v>0</v>
      </c>
    </row>
    <row r="366" spans="1:6" ht="13.5">
      <c r="A366" s="78"/>
      <c r="B366" s="56"/>
      <c r="C366" s="45"/>
      <c r="D366" s="29"/>
      <c r="E366" s="29"/>
      <c r="F366" s="29"/>
    </row>
    <row r="367" spans="1:6" ht="27">
      <c r="A367" s="70" t="s">
        <v>153</v>
      </c>
      <c r="B367" s="71" t="s">
        <v>118</v>
      </c>
      <c r="C367" s="80"/>
      <c r="D367" s="79"/>
      <c r="E367" s="73"/>
      <c r="F367" s="79">
        <f>SUM(F349:F366)</f>
        <v>0</v>
      </c>
    </row>
    <row r="368" spans="1:6" ht="13.5">
      <c r="A368" s="81"/>
      <c r="B368" s="82"/>
      <c r="C368" s="83"/>
      <c r="D368" s="84"/>
      <c r="E368" s="55"/>
      <c r="F368" s="84"/>
    </row>
    <row r="369" spans="1:6" ht="13.5">
      <c r="A369" s="81"/>
      <c r="B369" s="82"/>
      <c r="C369" s="83"/>
      <c r="D369" s="84"/>
      <c r="E369" s="55"/>
      <c r="F369" s="84"/>
    </row>
    <row r="370" spans="1:6" ht="13.5">
      <c r="A370" s="86"/>
      <c r="B370" s="52"/>
      <c r="C370" s="45"/>
      <c r="D370" s="29"/>
      <c r="E370" s="29"/>
      <c r="F370" s="29"/>
    </row>
    <row r="371" spans="1:6" ht="17.25">
      <c r="A371" s="138" t="s">
        <v>149</v>
      </c>
      <c r="B371" s="138"/>
      <c r="C371" s="138"/>
      <c r="D371" s="138"/>
      <c r="E371" s="138"/>
      <c r="F371" s="138"/>
    </row>
    <row r="372" spans="1:6" ht="13.5">
      <c r="A372" s="45"/>
      <c r="B372" s="56"/>
      <c r="C372" s="45"/>
      <c r="D372" s="29"/>
      <c r="E372" s="29"/>
      <c r="F372" s="29"/>
    </row>
    <row r="373" spans="1:6" ht="13.5">
      <c r="A373" s="53">
        <v>1</v>
      </c>
      <c r="B373" s="56" t="s">
        <v>76</v>
      </c>
      <c r="C373" s="87"/>
      <c r="D373" s="29"/>
      <c r="E373" s="29"/>
      <c r="F373" s="29">
        <f>F297</f>
        <v>0</v>
      </c>
    </row>
    <row r="374" spans="1:6" ht="13.5">
      <c r="A374" s="53"/>
      <c r="B374" s="56"/>
      <c r="C374" s="87"/>
      <c r="D374" s="29"/>
      <c r="E374" s="29"/>
      <c r="F374" s="29"/>
    </row>
    <row r="375" spans="1:6" ht="13.5">
      <c r="A375" s="53">
        <v>2</v>
      </c>
      <c r="B375" s="56" t="s">
        <v>120</v>
      </c>
      <c r="C375" s="87"/>
      <c r="D375" s="29"/>
      <c r="E375" s="29"/>
      <c r="F375" s="29">
        <f>F310</f>
        <v>0</v>
      </c>
    </row>
    <row r="376" spans="1:6" ht="13.5">
      <c r="A376" s="53"/>
      <c r="B376" s="56"/>
      <c r="C376" s="87"/>
      <c r="D376" s="29"/>
      <c r="E376" s="29"/>
      <c r="F376" s="29"/>
    </row>
    <row r="377" spans="1:6" ht="13.5">
      <c r="A377" s="53">
        <v>3</v>
      </c>
      <c r="B377" s="56" t="s">
        <v>93</v>
      </c>
      <c r="C377" s="87"/>
      <c r="D377" s="29"/>
      <c r="E377" s="29"/>
      <c r="F377" s="29">
        <f>F339</f>
        <v>0</v>
      </c>
    </row>
    <row r="378" spans="1:6" ht="13.5">
      <c r="A378" s="53"/>
      <c r="B378" s="56"/>
      <c r="C378" s="87"/>
      <c r="D378" s="29"/>
      <c r="E378" s="29"/>
      <c r="F378" s="29"/>
    </row>
    <row r="379" spans="1:6" ht="27">
      <c r="A379" s="53">
        <v>4</v>
      </c>
      <c r="B379" s="56" t="s">
        <v>107</v>
      </c>
      <c r="C379" s="87"/>
      <c r="D379" s="29"/>
      <c r="E379" s="29"/>
      <c r="F379" s="29">
        <f>F367</f>
        <v>0</v>
      </c>
    </row>
    <row r="380" spans="1:6" ht="13.5">
      <c r="A380" s="53"/>
      <c r="B380" s="56"/>
      <c r="C380" s="87"/>
      <c r="D380" s="29"/>
      <c r="E380" s="29"/>
      <c r="F380" s="29"/>
    </row>
    <row r="381" spans="1:6" ht="13.5">
      <c r="A381" s="70"/>
      <c r="B381" s="71" t="s">
        <v>121</v>
      </c>
      <c r="C381" s="88"/>
      <c r="D381" s="79"/>
      <c r="E381" s="79"/>
      <c r="F381" s="79">
        <f>SUM(F373:F379)</f>
        <v>0</v>
      </c>
    </row>
    <row r="382" spans="1:6" ht="13.5">
      <c r="A382" s="74"/>
      <c r="B382" s="75"/>
      <c r="C382" s="89"/>
      <c r="D382" s="28"/>
      <c r="E382" s="28"/>
      <c r="F382" s="28"/>
    </row>
    <row r="383" spans="1:6" ht="13.5">
      <c r="A383" s="70"/>
      <c r="B383" s="71" t="s">
        <v>122</v>
      </c>
      <c r="C383" s="88" t="s">
        <v>123</v>
      </c>
      <c r="D383" s="79">
        <v>25</v>
      </c>
      <c r="E383" s="79"/>
      <c r="F383" s="79">
        <f>F381*D383/100</f>
        <v>0</v>
      </c>
    </row>
    <row r="384" spans="1:6" ht="13.5">
      <c r="A384" s="74"/>
      <c r="B384" s="75"/>
      <c r="C384" s="89"/>
      <c r="D384" s="28"/>
      <c r="E384" s="28"/>
      <c r="F384" s="28"/>
    </row>
    <row r="385" spans="1:6" ht="13.5">
      <c r="A385" s="70"/>
      <c r="B385" s="71" t="s">
        <v>124</v>
      </c>
      <c r="C385" s="88"/>
      <c r="D385" s="79"/>
      <c r="E385" s="79"/>
      <c r="F385" s="79">
        <f>F381+F383</f>
        <v>0</v>
      </c>
    </row>
    <row r="386" spans="1:6" ht="13.5">
      <c r="A386" s="45"/>
      <c r="B386" s="52"/>
      <c r="C386" s="45"/>
      <c r="D386" s="29"/>
      <c r="E386" s="29"/>
      <c r="F386" s="29"/>
    </row>
    <row r="387" spans="1:6" ht="13.5">
      <c r="A387" s="45"/>
      <c r="B387" s="52"/>
      <c r="C387" s="45"/>
      <c r="D387" s="29"/>
      <c r="E387" s="29"/>
      <c r="F387" s="29"/>
    </row>
    <row r="388" spans="1:6" ht="13.5">
      <c r="A388" s="45"/>
      <c r="B388" s="52"/>
      <c r="C388" s="45"/>
      <c r="D388" s="29"/>
      <c r="E388" s="29"/>
      <c r="F388" s="29"/>
    </row>
    <row r="389" spans="1:6" ht="13.5">
      <c r="A389" s="45"/>
      <c r="B389" s="52"/>
      <c r="C389" s="45"/>
      <c r="D389" s="29"/>
      <c r="E389" s="29"/>
      <c r="F389" s="29"/>
    </row>
    <row r="390" spans="1:6" ht="13.5">
      <c r="A390" s="45"/>
      <c r="B390" s="52"/>
      <c r="C390" s="45"/>
      <c r="D390" s="29"/>
      <c r="E390" s="29"/>
      <c r="F390" s="29"/>
    </row>
    <row r="391" spans="1:6" ht="13.5">
      <c r="A391" s="45"/>
      <c r="B391" s="52"/>
      <c r="C391" s="45"/>
      <c r="D391" s="29"/>
      <c r="E391" s="29"/>
      <c r="F391" s="29"/>
    </row>
    <row r="392" spans="1:6" ht="13.5">
      <c r="A392" s="45"/>
      <c r="B392" s="52"/>
      <c r="C392" s="45"/>
      <c r="D392" s="29"/>
      <c r="E392" s="29"/>
      <c r="F392" s="29"/>
    </row>
    <row r="393" spans="1:6" ht="13.5">
      <c r="A393" s="45"/>
      <c r="B393" s="52"/>
      <c r="C393" s="45"/>
      <c r="D393" s="29"/>
      <c r="E393" s="29"/>
      <c r="F393" s="29"/>
    </row>
    <row r="394" spans="1:6" ht="13.5">
      <c r="A394" s="45"/>
      <c r="B394" s="52"/>
      <c r="C394" s="45"/>
      <c r="D394" s="29"/>
      <c r="E394" s="29"/>
      <c r="F394" s="29"/>
    </row>
    <row r="395" spans="1:6" ht="13.5">
      <c r="A395" s="45"/>
      <c r="B395" s="52"/>
      <c r="C395" s="45"/>
      <c r="D395" s="29"/>
      <c r="E395" s="29"/>
      <c r="F395" s="29"/>
    </row>
    <row r="396" spans="1:6" ht="13.5">
      <c r="A396" s="45"/>
      <c r="B396" s="52"/>
      <c r="C396" s="45"/>
      <c r="D396" s="29"/>
      <c r="E396" s="29"/>
      <c r="F396" s="29"/>
    </row>
    <row r="397" spans="1:6" ht="13.5">
      <c r="A397" s="45"/>
      <c r="B397" s="52"/>
      <c r="C397" s="45"/>
      <c r="D397" s="29"/>
      <c r="E397" s="29"/>
      <c r="F397" s="29"/>
    </row>
    <row r="398" spans="1:6" ht="13.5">
      <c r="A398" s="45"/>
      <c r="B398" s="52"/>
      <c r="C398" s="45"/>
      <c r="D398" s="29"/>
      <c r="E398" s="29"/>
      <c r="F398" s="29"/>
    </row>
    <row r="399" spans="1:6" ht="13.5">
      <c r="A399" s="45"/>
      <c r="B399" s="52"/>
      <c r="C399" s="45"/>
      <c r="D399" s="29"/>
      <c r="E399" s="29"/>
      <c r="F399" s="29"/>
    </row>
    <row r="400" spans="1:6" ht="13.5">
      <c r="A400" s="45"/>
      <c r="B400" s="52"/>
      <c r="C400" s="45"/>
      <c r="D400" s="29"/>
      <c r="E400" s="29"/>
      <c r="F400" s="29"/>
    </row>
    <row r="401" spans="1:6" ht="13.5">
      <c r="A401" s="45"/>
      <c r="B401" s="52"/>
      <c r="C401" s="45"/>
      <c r="D401" s="29"/>
      <c r="E401" s="29"/>
      <c r="F401" s="29"/>
    </row>
  </sheetData>
  <sheetProtection selectLockedCells="1" selectUnlockedCells="1"/>
  <mergeCells count="41">
    <mergeCell ref="A10:F10"/>
    <mergeCell ref="B60:F60"/>
    <mergeCell ref="B62:F62"/>
    <mergeCell ref="B63:F63"/>
    <mergeCell ref="D146:F146"/>
    <mergeCell ref="D142:F142"/>
    <mergeCell ref="D136:F136"/>
    <mergeCell ref="B61:F61"/>
    <mergeCell ref="A177:F177"/>
    <mergeCell ref="D150:F150"/>
    <mergeCell ref="D166:F166"/>
    <mergeCell ref="A202:F202"/>
    <mergeCell ref="A371:F371"/>
    <mergeCell ref="B207:E207"/>
    <mergeCell ref="B208:E208"/>
    <mergeCell ref="B212:E221"/>
    <mergeCell ref="B222:E222"/>
    <mergeCell ref="B224:E224"/>
    <mergeCell ref="B225:E225"/>
    <mergeCell ref="B226:E226"/>
    <mergeCell ref="B228:E228"/>
    <mergeCell ref="B230:E230"/>
    <mergeCell ref="B232:E232"/>
    <mergeCell ref="B234:E234"/>
    <mergeCell ref="B250:E250"/>
    <mergeCell ref="B236:E236"/>
    <mergeCell ref="B237:E237"/>
    <mergeCell ref="B238:E238"/>
    <mergeCell ref="B240:E240"/>
    <mergeCell ref="B242:E242"/>
    <mergeCell ref="B243:E243"/>
    <mergeCell ref="B251:E251"/>
    <mergeCell ref="B252:E252"/>
    <mergeCell ref="B253:E253"/>
    <mergeCell ref="B254:E254"/>
    <mergeCell ref="B255:E255"/>
    <mergeCell ref="B244:E244"/>
    <mergeCell ref="B245:E245"/>
    <mergeCell ref="B246:E246"/>
    <mergeCell ref="B248:E248"/>
    <mergeCell ref="B249:E249"/>
  </mergeCells>
  <printOptions/>
  <pageMargins left="0.984251968503937" right="0.2755905511811024" top="0.984251968503937" bottom="0.984251968503937" header="0.5118110236220472" footer="0.5118110236220472"/>
  <pageSetup cellComments="atEnd" horizontalDpi="600" verticalDpi="600" orientation="portrait" paperSize="9" r:id="rId2"/>
  <headerFooter alignWithMargins="0">
    <oddHeader>&amp;L JAKŠIĆ-GRADNJA&amp;CIvanić Grad&amp;R- td : 3 - TG / 19 -</oddHeader>
    <oddFooter>&amp;CStr.&amp;P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0">
      <selection activeCell="E29" sqref="E29"/>
    </sheetView>
  </sheetViews>
  <sheetFormatPr defaultColWidth="9.00390625" defaultRowHeight="12"/>
  <cols>
    <col min="5" max="5" width="36.625" style="0" customWidth="1"/>
    <col min="6" max="6" width="22.25390625" style="0" customWidth="1"/>
  </cols>
  <sheetData>
    <row r="1" spans="1:6" ht="13.5">
      <c r="A1" s="15"/>
      <c r="B1" s="90"/>
      <c r="C1" s="90"/>
      <c r="D1" s="90"/>
      <c r="E1" s="90"/>
      <c r="F1" s="90"/>
    </row>
    <row r="2" spans="1:6" ht="17.25">
      <c r="A2" s="15"/>
      <c r="B2" s="17" t="s">
        <v>19</v>
      </c>
      <c r="C2" s="12"/>
      <c r="D2" s="16"/>
      <c r="E2" s="16"/>
      <c r="F2" s="42"/>
    </row>
    <row r="3" spans="1:6" ht="17.25">
      <c r="A3" s="15"/>
      <c r="B3" s="17" t="s">
        <v>25</v>
      </c>
      <c r="C3" s="12"/>
      <c r="D3" s="16"/>
      <c r="E3" s="16"/>
      <c r="F3" s="42"/>
    </row>
    <row r="4" spans="1:6" ht="17.25">
      <c r="A4" s="15"/>
      <c r="B4" s="17" t="s">
        <v>26</v>
      </c>
      <c r="C4" s="12"/>
      <c r="D4" s="16"/>
      <c r="E4" s="16"/>
      <c r="F4" s="42"/>
    </row>
    <row r="5" spans="1:6" ht="17.25">
      <c r="A5" s="15"/>
      <c r="B5" s="17" t="s">
        <v>132</v>
      </c>
      <c r="C5" s="12"/>
      <c r="D5" s="16"/>
      <c r="E5" s="16"/>
      <c r="F5" s="42"/>
    </row>
    <row r="6" spans="1:6" ht="17.25">
      <c r="A6" s="15"/>
      <c r="B6" s="17" t="s">
        <v>17</v>
      </c>
      <c r="C6" s="12"/>
      <c r="D6" s="16"/>
      <c r="E6" s="16"/>
      <c r="F6" s="42"/>
    </row>
    <row r="7" spans="1:6" ht="17.25">
      <c r="A7" s="15"/>
      <c r="B7" s="17" t="s">
        <v>18</v>
      </c>
      <c r="C7" s="12"/>
      <c r="D7" s="16"/>
      <c r="E7" s="16"/>
      <c r="F7" s="42"/>
    </row>
    <row r="8" spans="1:6" ht="17.25">
      <c r="A8" s="15"/>
      <c r="B8" s="17" t="s">
        <v>20</v>
      </c>
      <c r="C8" s="12"/>
      <c r="D8" s="16"/>
      <c r="E8" s="16"/>
      <c r="F8" s="42"/>
    </row>
    <row r="9" spans="1:6" ht="14.25">
      <c r="A9" s="92"/>
      <c r="B9" s="93" t="s">
        <v>125</v>
      </c>
      <c r="C9" s="50"/>
      <c r="D9" s="94"/>
      <c r="E9" s="50"/>
      <c r="F9" s="95"/>
    </row>
    <row r="10" spans="1:6" ht="17.25">
      <c r="A10" s="15"/>
      <c r="B10" s="17"/>
      <c r="C10" s="12"/>
      <c r="D10" s="16"/>
      <c r="E10" s="16"/>
      <c r="F10" s="91"/>
    </row>
    <row r="11" spans="1:6" ht="15">
      <c r="A11" s="146" t="s">
        <v>129</v>
      </c>
      <c r="B11" s="146"/>
      <c r="C11" s="146"/>
      <c r="D11" s="146"/>
      <c r="E11" s="146"/>
      <c r="F11" s="146"/>
    </row>
    <row r="12" spans="1:6" ht="15">
      <c r="A12" s="96"/>
      <c r="B12" s="96"/>
      <c r="C12" s="96"/>
      <c r="D12" s="96"/>
      <c r="E12" s="96"/>
      <c r="F12" s="96"/>
    </row>
    <row r="13" spans="1:6" ht="15">
      <c r="A13" s="96"/>
      <c r="B13" s="96"/>
      <c r="C13" s="96"/>
      <c r="D13" s="96"/>
      <c r="E13" s="96"/>
      <c r="F13" s="96"/>
    </row>
    <row r="14" spans="1:6" ht="17.25">
      <c r="A14" s="15"/>
      <c r="B14" s="17"/>
      <c r="C14" s="12"/>
      <c r="D14" s="16"/>
      <c r="E14" s="16"/>
      <c r="F14" s="91"/>
    </row>
    <row r="15" spans="1:6" ht="15">
      <c r="A15" s="147" t="s">
        <v>126</v>
      </c>
      <c r="B15" s="147"/>
      <c r="C15" s="147"/>
      <c r="D15" s="147"/>
      <c r="E15" s="147"/>
      <c r="F15" s="147"/>
    </row>
    <row r="16" spans="1:6" ht="15">
      <c r="A16" s="97"/>
      <c r="B16" s="97"/>
      <c r="C16" s="97"/>
      <c r="D16" s="97"/>
      <c r="E16" s="97"/>
      <c r="F16" s="97"/>
    </row>
    <row r="17" spans="1:6" ht="15">
      <c r="A17" s="98"/>
      <c r="B17" s="99"/>
      <c r="C17" s="99"/>
      <c r="D17" s="99"/>
      <c r="E17" s="99"/>
      <c r="F17" s="99"/>
    </row>
    <row r="18" spans="1:6" ht="13.5">
      <c r="A18" s="4"/>
      <c r="B18" s="128" t="s">
        <v>154</v>
      </c>
      <c r="C18" s="129"/>
      <c r="D18" s="129"/>
      <c r="E18" s="129"/>
      <c r="F18" s="130">
        <f>TROŠKOVNIK!F189</f>
        <v>0</v>
      </c>
    </row>
    <row r="19" spans="1:6" ht="13.5">
      <c r="A19" s="5"/>
      <c r="B19" s="5"/>
      <c r="C19" s="101"/>
      <c r="D19" s="101"/>
      <c r="E19" s="101"/>
      <c r="F19" s="5"/>
    </row>
    <row r="20" spans="1:6" ht="13.5">
      <c r="A20" s="102"/>
      <c r="B20" s="128" t="s">
        <v>155</v>
      </c>
      <c r="C20" s="131"/>
      <c r="D20" s="131"/>
      <c r="E20" s="132"/>
      <c r="F20" s="133">
        <f>TROŠKOVNIK!F381</f>
        <v>0</v>
      </c>
    </row>
    <row r="21" spans="1:6" ht="14.25" thickBot="1">
      <c r="A21" s="102"/>
      <c r="B21" s="119"/>
      <c r="C21" s="120"/>
      <c r="D21" s="120"/>
      <c r="E21" s="121"/>
      <c r="F21" s="122"/>
    </row>
    <row r="22" spans="1:6" ht="13.5">
      <c r="A22" s="103"/>
      <c r="B22" s="45"/>
      <c r="C22" s="45"/>
      <c r="D22" s="45"/>
      <c r="E22" s="104"/>
      <c r="F22" s="3"/>
    </row>
    <row r="23" spans="1:6" ht="15">
      <c r="A23" s="111"/>
      <c r="B23" s="111" t="s">
        <v>130</v>
      </c>
      <c r="C23" s="111"/>
      <c r="D23" s="111"/>
      <c r="E23" s="111"/>
      <c r="F23" s="112">
        <f>SUM(F17:F21)</f>
        <v>0</v>
      </c>
    </row>
    <row r="24" spans="1:6" ht="12.75">
      <c r="A24" s="7"/>
      <c r="B24" s="10"/>
      <c r="C24" s="8"/>
      <c r="D24" s="9"/>
      <c r="E24" s="9"/>
      <c r="F24" s="9"/>
    </row>
    <row r="25" spans="1:6" ht="15">
      <c r="A25" s="7"/>
      <c r="C25" s="12"/>
      <c r="D25" s="11" t="s">
        <v>127</v>
      </c>
      <c r="E25" s="13"/>
      <c r="F25" s="14">
        <f>F23*0.25</f>
        <v>0</v>
      </c>
    </row>
    <row r="26" spans="1:6" ht="13.5" thickBot="1">
      <c r="A26" s="7"/>
      <c r="B26" s="10"/>
      <c r="C26" s="8"/>
      <c r="D26" s="9"/>
      <c r="E26" s="9"/>
      <c r="F26" s="9"/>
    </row>
    <row r="27" spans="1:6" ht="18.75" customHeight="1" thickBot="1">
      <c r="A27" s="7"/>
      <c r="B27" s="123" t="s">
        <v>128</v>
      </c>
      <c r="C27" s="124"/>
      <c r="D27" s="125"/>
      <c r="E27" s="126"/>
      <c r="F27" s="127">
        <f>SUM(F22:F26)</f>
        <v>0</v>
      </c>
    </row>
    <row r="28" spans="1:6" ht="12.75">
      <c r="A28" s="7"/>
      <c r="B28" s="10"/>
      <c r="C28" s="8"/>
      <c r="D28" s="9"/>
      <c r="E28" s="9"/>
      <c r="F28" s="9"/>
    </row>
    <row r="29" spans="1:6" ht="12.75">
      <c r="A29" s="7"/>
      <c r="B29" s="10"/>
      <c r="C29" s="8"/>
      <c r="D29" s="9"/>
      <c r="E29" s="9"/>
      <c r="F29" s="9"/>
    </row>
    <row r="30" spans="1:6" ht="12.75">
      <c r="A30" s="7"/>
      <c r="B30" s="10"/>
      <c r="C30" s="8"/>
      <c r="D30" s="9"/>
      <c r="E30" s="9"/>
      <c r="F30" s="9"/>
    </row>
    <row r="31" spans="1:6" ht="13.5">
      <c r="A31" s="107"/>
      <c r="B31" s="108"/>
      <c r="C31" s="109"/>
      <c r="D31" s="110"/>
      <c r="E31" s="110"/>
      <c r="F31" s="110"/>
    </row>
    <row r="32" spans="1:6" ht="13.5">
      <c r="A32" s="107"/>
      <c r="B32" s="108"/>
      <c r="C32" s="109"/>
      <c r="D32" s="110"/>
      <c r="E32" s="110"/>
      <c r="F32" s="110"/>
    </row>
    <row r="33" spans="1:6" ht="15">
      <c r="A33" s="7"/>
      <c r="B33" s="106"/>
      <c r="C33" s="8"/>
      <c r="D33" s="9"/>
      <c r="E33" s="9"/>
      <c r="F33" s="105"/>
    </row>
  </sheetData>
  <sheetProtection selectLockedCells="1" selectUnlockedCells="1"/>
  <mergeCells count="2">
    <mergeCell ref="A11:F11"/>
    <mergeCell ref="A15:F15"/>
  </mergeCells>
  <printOptions gridLines="1"/>
  <pageMargins left="0.7479166666666667" right="0.7479166666666667" top="0.9840277777777777" bottom="0.9840277777777777" header="0.5" footer="0.5"/>
  <pageSetup horizontalDpi="600" verticalDpi="6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2"/>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dc:creator>
  <cp:keywords/>
  <dc:description/>
  <cp:lastModifiedBy>Damir Kusar</cp:lastModifiedBy>
  <cp:lastPrinted>2022-10-20T10:19:46Z</cp:lastPrinted>
  <dcterms:created xsi:type="dcterms:W3CDTF">2015-07-15T08:22:10Z</dcterms:created>
  <dcterms:modified xsi:type="dcterms:W3CDTF">2022-10-20T10:20:44Z</dcterms:modified>
  <cp:category/>
  <cp:version/>
  <cp:contentType/>
  <cp:contentStatus/>
</cp:coreProperties>
</file>